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12" i="1" l="1"/>
  <c r="F11" i="1" s="1"/>
  <c r="G12" i="1"/>
  <c r="G11" i="1" s="1"/>
  <c r="H12" i="1"/>
  <c r="H11" i="1" s="1"/>
  <c r="I12" i="1"/>
  <c r="I11" i="1" s="1"/>
  <c r="J12" i="1"/>
  <c r="J11" i="1" s="1"/>
  <c r="K12" i="1"/>
  <c r="K11" i="1" s="1"/>
  <c r="F13" i="1"/>
  <c r="G13" i="1"/>
  <c r="H13" i="1"/>
  <c r="I13" i="1"/>
  <c r="J13" i="1"/>
  <c r="K13" i="1"/>
  <c r="F14" i="1"/>
  <c r="G14" i="1"/>
  <c r="H14" i="1"/>
  <c r="I14" i="1"/>
  <c r="J14" i="1"/>
  <c r="K14" i="1"/>
  <c r="F15" i="1"/>
  <c r="G15" i="1"/>
  <c r="H15" i="1"/>
  <c r="I15" i="1"/>
  <c r="J15" i="1"/>
  <c r="K15" i="1"/>
  <c r="F20" i="1"/>
  <c r="F19" i="1" s="1"/>
  <c r="G20" i="1"/>
  <c r="G19" i="1" s="1"/>
  <c r="H20" i="1"/>
  <c r="H19" i="1" s="1"/>
  <c r="I20" i="1"/>
  <c r="I19" i="1" s="1"/>
  <c r="J20" i="1"/>
  <c r="J19" i="1" s="1"/>
  <c r="K20" i="1"/>
  <c r="K19" i="1" s="1"/>
  <c r="F21" i="1"/>
  <c r="G21" i="1"/>
  <c r="H21" i="1"/>
  <c r="I21" i="1"/>
  <c r="J21" i="1"/>
  <c r="K21" i="1"/>
  <c r="F22" i="1"/>
  <c r="G22" i="1"/>
  <c r="H22" i="1"/>
  <c r="I22" i="1"/>
  <c r="J22" i="1"/>
  <c r="K22" i="1"/>
  <c r="F23" i="1"/>
  <c r="G23" i="1"/>
  <c r="H23" i="1"/>
  <c r="I23" i="1"/>
  <c r="J23" i="1"/>
  <c r="K23" i="1"/>
  <c r="F28" i="1"/>
  <c r="F27" i="1" s="1"/>
  <c r="G28" i="1"/>
  <c r="G27" i="1" s="1"/>
  <c r="H28" i="1"/>
  <c r="H27" i="1" s="1"/>
  <c r="I28" i="1"/>
  <c r="I27" i="1" s="1"/>
  <c r="J28" i="1"/>
  <c r="J27" i="1" s="1"/>
  <c r="K28" i="1"/>
  <c r="K27" i="1" s="1"/>
  <c r="F29" i="1"/>
  <c r="G29" i="1"/>
  <c r="H29" i="1"/>
  <c r="I29" i="1"/>
  <c r="J29" i="1"/>
  <c r="K29" i="1"/>
  <c r="F30" i="1"/>
  <c r="G30" i="1"/>
  <c r="H30" i="1"/>
  <c r="I30" i="1"/>
  <c r="J30" i="1"/>
  <c r="K30" i="1"/>
</calcChain>
</file>

<file path=xl/sharedStrings.xml><?xml version="1.0" encoding="utf-8"?>
<sst xmlns="http://schemas.openxmlformats.org/spreadsheetml/2006/main" count="143" uniqueCount="59">
  <si>
    <t>Приложение 25.1 - Налог на прибыль организаций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</si>
  <si>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</si>
  <si>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</si>
  <si>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</si>
  <si>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</si>
  <si>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</si>
  <si>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</si>
  <si>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</si>
  <si>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</si>
  <si>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</si>
  <si>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2014 прогноз вариант 2</t>
  </si>
  <si>
    <t>2015 прогноз вариант 2</t>
  </si>
  <si>
    <t>2016 прогноз вариант 2</t>
  </si>
  <si>
    <t>П</t>
  </si>
  <si>
    <t>1</t>
  </si>
  <si>
    <t>I. Налогооблагаемая база для исчисления налога</t>
  </si>
  <si>
    <t>тыс. руб.</t>
  </si>
  <si>
    <t>2</t>
  </si>
  <si>
    <t>II. Ставка налога</t>
  </si>
  <si>
    <t>%</t>
  </si>
  <si>
    <t>3</t>
  </si>
  <si>
    <t>III. Норматив отчислений</t>
  </si>
  <si>
    <t>4</t>
  </si>
  <si>
    <t>1. федеральный бюджет</t>
  </si>
  <si>
    <t>5</t>
  </si>
  <si>
    <t xml:space="preserve">2. краевой бюджет </t>
  </si>
  <si>
    <t>6</t>
  </si>
  <si>
    <t>3. местный бюджет</t>
  </si>
  <si>
    <t>7</t>
  </si>
  <si>
    <t>IV. Сумма налога, начисленная, всего, в том числе:</t>
  </si>
  <si>
    <t>8</t>
  </si>
  <si>
    <t>1. Федеральный бюджет</t>
  </si>
  <si>
    <t>9</t>
  </si>
  <si>
    <t>2. Краевой бюджет</t>
  </si>
  <si>
    <t>10</t>
  </si>
  <si>
    <t>3. Местный бюджет</t>
  </si>
  <si>
    <t>11</t>
  </si>
  <si>
    <t>V. Сумма налоговой льготы, уменьшающей сумму налога, подлежащую уплате в бюджет</t>
  </si>
  <si>
    <t>12</t>
  </si>
  <si>
    <t>13</t>
  </si>
  <si>
    <t>14</t>
  </si>
  <si>
    <t>15</t>
  </si>
  <si>
    <t>VI. Сумма налога, подлежащая зачислению в бюджет, всего, в том числе:</t>
  </si>
  <si>
    <t>16</t>
  </si>
  <si>
    <t>17</t>
  </si>
  <si>
    <t>18</t>
  </si>
  <si>
    <t>19</t>
  </si>
  <si>
    <t>VII. Изменение недоимки</t>
  </si>
  <si>
    <t>20</t>
  </si>
  <si>
    <t>21</t>
  </si>
  <si>
    <t>22</t>
  </si>
  <si>
    <t>23</t>
  </si>
  <si>
    <t>VIII. Сумма налога с учетом  недоимки</t>
  </si>
  <si>
    <t>24</t>
  </si>
  <si>
    <t>25</t>
  </si>
  <si>
    <t>26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</si>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</sst>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11" width="10.7109375" style="4" customWidth="1"/>
  </cols>
  <sheetData>
    <row r="1" spans="1:1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x14ac:dyDescent="0.2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7625</v>
      </c>
      <c r="G5" s="13">
        <v>7851</v>
      </c>
      <c r="H5" s="13">
        <v>7798</v>
      </c>
      <c r="I5" s="13">
        <v>8195</v>
      </c>
      <c r="J5" s="13">
        <v>8571</v>
      </c>
      <c r="K5" s="13">
        <v>8964</v>
      </c>
    </row>
    <row r="6" spans="1:11" x14ac:dyDescent="0.25">
      <c r="A6" s="7" t="s">
        <v>13</v>
      </c>
      <c r="B6" s="7" t="s">
        <v>3</v>
      </c>
      <c r="C6" s="8" t="s">
        <v>17</v>
      </c>
      <c r="D6" s="9" t="s">
        <v>18</v>
      </c>
      <c r="E6" s="7" t="s">
        <v>19</v>
      </c>
      <c r="F6" s="13">
        <v>20</v>
      </c>
      <c r="G6" s="13">
        <v>20</v>
      </c>
      <c r="H6" s="13">
        <v>20</v>
      </c>
      <c r="I6" s="13">
        <v>20</v>
      </c>
      <c r="J6" s="13">
        <v>20</v>
      </c>
      <c r="K6" s="13">
        <v>20</v>
      </c>
    </row>
    <row r="7" spans="1:11" x14ac:dyDescent="0.25">
      <c r="A7" s="7"/>
      <c r="B7" s="7"/>
      <c r="C7" s="8" t="s">
        <v>20</v>
      </c>
      <c r="D7" s="9" t="s">
        <v>21</v>
      </c>
      <c r="E7" s="7"/>
      <c r="F7" s="13"/>
      <c r="G7" s="13"/>
      <c r="H7" s="13"/>
      <c r="I7" s="13"/>
      <c r="J7" s="13"/>
      <c r="K7" s="13"/>
    </row>
    <row r="8" spans="1:11" x14ac:dyDescent="0.25">
      <c r="A8" s="7" t="s">
        <v>13</v>
      </c>
      <c r="B8" s="7" t="s">
        <v>3</v>
      </c>
      <c r="C8" s="8" t="s">
        <v>22</v>
      </c>
      <c r="D8" s="14" t="s">
        <v>23</v>
      </c>
      <c r="E8" s="7" t="s">
        <v>19</v>
      </c>
      <c r="F8" s="13">
        <v>10</v>
      </c>
      <c r="G8" s="13">
        <v>10</v>
      </c>
      <c r="H8" s="13">
        <v>10</v>
      </c>
      <c r="I8" s="13">
        <v>10</v>
      </c>
      <c r="J8" s="13">
        <v>10</v>
      </c>
      <c r="K8" s="13">
        <v>10</v>
      </c>
    </row>
    <row r="9" spans="1:11" x14ac:dyDescent="0.25">
      <c r="A9" s="7" t="s">
        <v>13</v>
      </c>
      <c r="B9" s="7" t="s">
        <v>3</v>
      </c>
      <c r="C9" s="8" t="s">
        <v>24</v>
      </c>
      <c r="D9" s="14" t="s">
        <v>25</v>
      </c>
      <c r="E9" s="7" t="s">
        <v>19</v>
      </c>
      <c r="F9" s="13">
        <v>72</v>
      </c>
      <c r="G9" s="13">
        <v>81</v>
      </c>
      <c r="H9" s="13">
        <v>81</v>
      </c>
      <c r="I9" s="13">
        <v>81</v>
      </c>
      <c r="J9" s="13">
        <v>81</v>
      </c>
      <c r="K9" s="13">
        <v>81</v>
      </c>
    </row>
    <row r="10" spans="1:11" x14ac:dyDescent="0.25">
      <c r="A10" s="7" t="s">
        <v>13</v>
      </c>
      <c r="B10" s="7" t="s">
        <v>3</v>
      </c>
      <c r="C10" s="8" t="s">
        <v>26</v>
      </c>
      <c r="D10" s="14" t="s">
        <v>27</v>
      </c>
      <c r="E10" s="7" t="s">
        <v>19</v>
      </c>
      <c r="F10" s="13">
        <v>18</v>
      </c>
      <c r="G10" s="13">
        <v>9</v>
      </c>
      <c r="H10" s="13">
        <v>9</v>
      </c>
      <c r="I10" s="13">
        <v>9</v>
      </c>
      <c r="J10" s="13">
        <v>9</v>
      </c>
      <c r="K10" s="13">
        <v>9</v>
      </c>
    </row>
    <row r="11" spans="1:11" x14ac:dyDescent="0.25">
      <c r="A11" s="7" t="s">
        <v>13</v>
      </c>
      <c r="B11" s="7" t="s">
        <v>3</v>
      </c>
      <c r="C11" s="8" t="s">
        <v>28</v>
      </c>
      <c r="D11" s="9" t="s">
        <v>29</v>
      </c>
      <c r="E11" s="7" t="s">
        <v>16</v>
      </c>
      <c r="F11" s="13">
        <f>F12+F13+F14</f>
        <v>1525</v>
      </c>
      <c r="G11" s="13">
        <f>G12+G13+G14</f>
        <v>1570.2</v>
      </c>
      <c r="H11" s="13">
        <f>H12+H13+H14</f>
        <v>1559.6000000000001</v>
      </c>
      <c r="I11" s="13">
        <f>I12+I13+I14</f>
        <v>1639</v>
      </c>
      <c r="J11" s="13">
        <f>J12+J13+J14</f>
        <v>1714.2</v>
      </c>
      <c r="K11" s="13">
        <f>K12+K13+K14</f>
        <v>1792.8</v>
      </c>
    </row>
    <row r="12" spans="1:11" x14ac:dyDescent="0.25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16</v>
      </c>
      <c r="F12" s="13">
        <f>F5*F6*F8/10000</f>
        <v>152.5</v>
      </c>
      <c r="G12" s="13">
        <f>G5*G6*G8/10000</f>
        <v>157.02000000000001</v>
      </c>
      <c r="H12" s="13">
        <f>H5*H6*H8/10000</f>
        <v>155.96</v>
      </c>
      <c r="I12" s="13">
        <f>I5*I6*I8/10000</f>
        <v>163.9</v>
      </c>
      <c r="J12" s="13">
        <f>J5*J6*J8/10000</f>
        <v>171.42</v>
      </c>
      <c r="K12" s="13">
        <f>K5*K6*K8/10000</f>
        <v>179.28</v>
      </c>
    </row>
    <row r="13" spans="1:11" x14ac:dyDescent="0.25">
      <c r="A13" s="7" t="s">
        <v>13</v>
      </c>
      <c r="B13" s="7" t="s">
        <v>3</v>
      </c>
      <c r="C13" s="8" t="s">
        <v>32</v>
      </c>
      <c r="D13" s="14" t="s">
        <v>33</v>
      </c>
      <c r="E13" s="7" t="s">
        <v>16</v>
      </c>
      <c r="F13" s="13">
        <f>F5*F6*F9/10000</f>
        <v>1098</v>
      </c>
      <c r="G13" s="13">
        <f>G5*G6*G9/10000</f>
        <v>1271.8620000000001</v>
      </c>
      <c r="H13" s="13">
        <f>H5*H6*H9/10000</f>
        <v>1263.2760000000001</v>
      </c>
      <c r="I13" s="13">
        <f>I5*I6*I9/10000</f>
        <v>1327.59</v>
      </c>
      <c r="J13" s="13">
        <f>J5*J6*J9/10000</f>
        <v>1388.502</v>
      </c>
      <c r="K13" s="13">
        <f>K5*K6*K9/10000</f>
        <v>1452.1679999999999</v>
      </c>
    </row>
    <row r="14" spans="1:11" x14ac:dyDescent="0.25">
      <c r="A14" s="7" t="s">
        <v>13</v>
      </c>
      <c r="B14" s="7" t="s">
        <v>3</v>
      </c>
      <c r="C14" s="8" t="s">
        <v>34</v>
      </c>
      <c r="D14" s="14" t="s">
        <v>35</v>
      </c>
      <c r="E14" s="7" t="s">
        <v>16</v>
      </c>
      <c r="F14" s="13">
        <f>F5*F6*F10/10000</f>
        <v>274.5</v>
      </c>
      <c r="G14" s="13">
        <f>G5*G6*G10/10000</f>
        <v>141.31800000000001</v>
      </c>
      <c r="H14" s="13">
        <f>H5*H6*H10/10000</f>
        <v>140.364</v>
      </c>
      <c r="I14" s="13">
        <f>I5*I6*I10/10000</f>
        <v>147.51</v>
      </c>
      <c r="J14" s="13">
        <f>J5*J6*J10/10000</f>
        <v>154.27799999999999</v>
      </c>
      <c r="K14" s="13">
        <f>K5*K6*K10/10000</f>
        <v>161.352</v>
      </c>
    </row>
    <row r="15" spans="1:11" ht="22.5" x14ac:dyDescent="0.25">
      <c r="A15" s="7" t="s">
        <v>13</v>
      </c>
      <c r="B15" s="7" t="s">
        <v>3</v>
      </c>
      <c r="C15" s="8" t="s">
        <v>36</v>
      </c>
      <c r="D15" s="9" t="s">
        <v>37</v>
      </c>
      <c r="E15" s="7" t="s">
        <v>16</v>
      </c>
      <c r="F15" s="13">
        <f>F16+F17+F18</f>
        <v>0</v>
      </c>
      <c r="G15" s="13">
        <f>G16+G17+G18</f>
        <v>0</v>
      </c>
      <c r="H15" s="13">
        <f>H16+H17+H18</f>
        <v>0</v>
      </c>
      <c r="I15" s="13">
        <f>I16+I17+I18</f>
        <v>0</v>
      </c>
      <c r="J15" s="13">
        <f>J16+J17+J18</f>
        <v>0</v>
      </c>
      <c r="K15" s="13">
        <f>K16+K17+K18</f>
        <v>0</v>
      </c>
    </row>
    <row r="16" spans="1:11" x14ac:dyDescent="0.25">
      <c r="A16" s="7" t="s">
        <v>13</v>
      </c>
      <c r="B16" s="7" t="s">
        <v>3</v>
      </c>
      <c r="C16" s="8" t="s">
        <v>38</v>
      </c>
      <c r="D16" s="14" t="s">
        <v>31</v>
      </c>
      <c r="E16" s="7" t="s">
        <v>16</v>
      </c>
      <c r="F16" s="13"/>
      <c r="G16" s="13"/>
      <c r="H16" s="13"/>
      <c r="I16" s="13"/>
      <c r="J16" s="13"/>
      <c r="K16" s="13"/>
    </row>
    <row r="17" spans="1:11" x14ac:dyDescent="0.25">
      <c r="A17" s="7" t="s">
        <v>13</v>
      </c>
      <c r="B17" s="7" t="s">
        <v>3</v>
      </c>
      <c r="C17" s="8" t="s">
        <v>39</v>
      </c>
      <c r="D17" s="14" t="s">
        <v>33</v>
      </c>
      <c r="E17" s="7" t="s">
        <v>16</v>
      </c>
      <c r="F17" s="13"/>
      <c r="G17" s="13"/>
      <c r="H17" s="13"/>
      <c r="I17" s="13"/>
      <c r="J17" s="13"/>
      <c r="K17" s="13"/>
    </row>
    <row r="18" spans="1:11" x14ac:dyDescent="0.25">
      <c r="A18" s="7" t="s">
        <v>13</v>
      </c>
      <c r="B18" s="7" t="s">
        <v>3</v>
      </c>
      <c r="C18" s="8" t="s">
        <v>40</v>
      </c>
      <c r="D18" s="14" t="s">
        <v>35</v>
      </c>
      <c r="E18" s="7" t="s">
        <v>16</v>
      </c>
      <c r="F18" s="13"/>
      <c r="G18" s="13"/>
      <c r="H18" s="13"/>
      <c r="I18" s="13"/>
      <c r="J18" s="13"/>
      <c r="K18" s="13"/>
    </row>
    <row r="19" spans="1:11" ht="22.5" x14ac:dyDescent="0.25">
      <c r="A19" s="7" t="s">
        <v>13</v>
      </c>
      <c r="B19" s="7" t="s">
        <v>3</v>
      </c>
      <c r="C19" s="8" t="s">
        <v>41</v>
      </c>
      <c r="D19" s="9" t="s">
        <v>42</v>
      </c>
      <c r="E19" s="7" t="s">
        <v>16</v>
      </c>
      <c r="F19" s="13">
        <f>F20+F21+F22</f>
        <v>1525</v>
      </c>
      <c r="G19" s="13">
        <f>G20+G21+G22</f>
        <v>1570.2</v>
      </c>
      <c r="H19" s="13">
        <f>H20+H21+H22</f>
        <v>1559.6000000000001</v>
      </c>
      <c r="I19" s="13">
        <f>I20+I21+I22</f>
        <v>1639</v>
      </c>
      <c r="J19" s="13">
        <f>J20+J21+J22</f>
        <v>1714.2</v>
      </c>
      <c r="K19" s="13">
        <f>K20+K21+K22</f>
        <v>1792.8</v>
      </c>
    </row>
    <row r="20" spans="1:11" x14ac:dyDescent="0.25">
      <c r="A20" s="7" t="s">
        <v>13</v>
      </c>
      <c r="B20" s="7" t="s">
        <v>3</v>
      </c>
      <c r="C20" s="8" t="s">
        <v>43</v>
      </c>
      <c r="D20" s="14" t="s">
        <v>23</v>
      </c>
      <c r="E20" s="7" t="s">
        <v>16</v>
      </c>
      <c r="F20" s="13">
        <f>F12-F16</f>
        <v>152.5</v>
      </c>
      <c r="G20" s="13">
        <f>G12-G16</f>
        <v>157.02000000000001</v>
      </c>
      <c r="H20" s="13">
        <f>H12-H16</f>
        <v>155.96</v>
      </c>
      <c r="I20" s="13">
        <f>I12-I16</f>
        <v>163.9</v>
      </c>
      <c r="J20" s="13">
        <f>J12-J16</f>
        <v>171.42</v>
      </c>
      <c r="K20" s="13">
        <f>K12-K16</f>
        <v>179.28</v>
      </c>
    </row>
    <row r="21" spans="1:11" x14ac:dyDescent="0.25">
      <c r="A21" s="7" t="s">
        <v>13</v>
      </c>
      <c r="B21" s="7" t="s">
        <v>3</v>
      </c>
      <c r="C21" s="8" t="s">
        <v>44</v>
      </c>
      <c r="D21" s="14" t="s">
        <v>25</v>
      </c>
      <c r="E21" s="7" t="s">
        <v>16</v>
      </c>
      <c r="F21" s="13">
        <f>F13-F17</f>
        <v>1098</v>
      </c>
      <c r="G21" s="13">
        <f>G13-G17</f>
        <v>1271.8620000000001</v>
      </c>
      <c r="H21" s="13">
        <f>H13-H17</f>
        <v>1263.2760000000001</v>
      </c>
      <c r="I21" s="13">
        <f>I13-I17</f>
        <v>1327.59</v>
      </c>
      <c r="J21" s="13">
        <f>J13-J17</f>
        <v>1388.502</v>
      </c>
      <c r="K21" s="13">
        <f>K13-K17</f>
        <v>1452.1679999999999</v>
      </c>
    </row>
    <row r="22" spans="1:11" x14ac:dyDescent="0.25">
      <c r="A22" s="7" t="s">
        <v>13</v>
      </c>
      <c r="B22" s="7" t="s">
        <v>3</v>
      </c>
      <c r="C22" s="8" t="s">
        <v>45</v>
      </c>
      <c r="D22" s="14" t="s">
        <v>27</v>
      </c>
      <c r="E22" s="7" t="s">
        <v>16</v>
      </c>
      <c r="F22" s="13">
        <f>F14-F18</f>
        <v>274.5</v>
      </c>
      <c r="G22" s="13">
        <f>G14-G18</f>
        <v>141.31800000000001</v>
      </c>
      <c r="H22" s="13">
        <f>H14-H18</f>
        <v>140.364</v>
      </c>
      <c r="I22" s="13">
        <f>I14-I18</f>
        <v>147.51</v>
      </c>
      <c r="J22" s="13">
        <f>J14-J18</f>
        <v>154.27799999999999</v>
      </c>
      <c r="K22" s="13">
        <f>K14-K18</f>
        <v>161.352</v>
      </c>
    </row>
    <row r="23" spans="1:11" x14ac:dyDescent="0.25">
      <c r="A23" s="7" t="s">
        <v>13</v>
      </c>
      <c r="B23" s="7" t="s">
        <v>3</v>
      </c>
      <c r="C23" s="8" t="s">
        <v>46</v>
      </c>
      <c r="D23" s="9" t="s">
        <v>47</v>
      </c>
      <c r="E23" s="7" t="s">
        <v>16</v>
      </c>
      <c r="F23" s="13">
        <f>F24+F25+F26</f>
        <v>-202.8</v>
      </c>
      <c r="G23" s="13">
        <f>G24+G25+G26</f>
        <v>1373.4</v>
      </c>
      <c r="H23" s="13">
        <f>H24+H25+H26</f>
        <v>0</v>
      </c>
      <c r="I23" s="13">
        <f>I24+I25+I26</f>
        <v>0</v>
      </c>
      <c r="J23" s="13">
        <f>J24+J25+J26</f>
        <v>0</v>
      </c>
      <c r="K23" s="13">
        <f>K24+K25+K26</f>
        <v>0</v>
      </c>
    </row>
    <row r="24" spans="1:11" x14ac:dyDescent="0.25">
      <c r="A24" s="7" t="s">
        <v>13</v>
      </c>
      <c r="B24" s="7" t="s">
        <v>3</v>
      </c>
      <c r="C24" s="8" t="s">
        <v>48</v>
      </c>
      <c r="D24" s="14" t="s">
        <v>23</v>
      </c>
      <c r="E24" s="7" t="s">
        <v>16</v>
      </c>
      <c r="F24" s="13">
        <v>-20.3</v>
      </c>
      <c r="G24" s="13">
        <v>137.38</v>
      </c>
      <c r="H24" s="13"/>
      <c r="I24" s="13"/>
      <c r="J24" s="13"/>
      <c r="K24" s="13"/>
    </row>
    <row r="25" spans="1:11" x14ac:dyDescent="0.25">
      <c r="A25" s="7" t="s">
        <v>13</v>
      </c>
      <c r="B25" s="7" t="s">
        <v>3</v>
      </c>
      <c r="C25" s="8" t="s">
        <v>49</v>
      </c>
      <c r="D25" s="14" t="s">
        <v>25</v>
      </c>
      <c r="E25" s="7" t="s">
        <v>16</v>
      </c>
      <c r="F25" s="13">
        <v>-146</v>
      </c>
      <c r="G25" s="13">
        <v>1113.54</v>
      </c>
      <c r="H25" s="13"/>
      <c r="I25" s="13"/>
      <c r="J25" s="13"/>
      <c r="K25" s="13"/>
    </row>
    <row r="26" spans="1:11" x14ac:dyDescent="0.25">
      <c r="A26" s="7" t="s">
        <v>13</v>
      </c>
      <c r="B26" s="7" t="s">
        <v>3</v>
      </c>
      <c r="C26" s="8" t="s">
        <v>50</v>
      </c>
      <c r="D26" s="14" t="s">
        <v>27</v>
      </c>
      <c r="E26" s="7" t="s">
        <v>16</v>
      </c>
      <c r="F26" s="13">
        <v>-36.5</v>
      </c>
      <c r="G26" s="13">
        <v>122.48</v>
      </c>
      <c r="H26" s="13"/>
      <c r="I26" s="13"/>
      <c r="J26" s="13"/>
      <c r="K26" s="13"/>
    </row>
    <row r="27" spans="1:11" x14ac:dyDescent="0.25">
      <c r="A27" s="7" t="s">
        <v>13</v>
      </c>
      <c r="B27" s="7" t="s">
        <v>3</v>
      </c>
      <c r="C27" s="8" t="s">
        <v>51</v>
      </c>
      <c r="D27" s="9" t="s">
        <v>52</v>
      </c>
      <c r="E27" s="7" t="s">
        <v>16</v>
      </c>
      <c r="F27" s="13">
        <f>F28+F29+F30</f>
        <v>1322.2</v>
      </c>
      <c r="G27" s="13">
        <f>G28+G29+G30</f>
        <v>2943.6000000000004</v>
      </c>
      <c r="H27" s="13">
        <f>H28+H29+H30</f>
        <v>1559.6000000000001</v>
      </c>
      <c r="I27" s="13">
        <f>I28+I29+I30</f>
        <v>1639</v>
      </c>
      <c r="J27" s="13">
        <f>J28+J29+J30</f>
        <v>1714.2</v>
      </c>
      <c r="K27" s="13">
        <f>K28+K29+K30</f>
        <v>1792.8</v>
      </c>
    </row>
    <row r="28" spans="1:11" x14ac:dyDescent="0.25">
      <c r="A28" s="7" t="s">
        <v>13</v>
      </c>
      <c r="B28" s="7" t="s">
        <v>3</v>
      </c>
      <c r="C28" s="8" t="s">
        <v>53</v>
      </c>
      <c r="D28" s="14" t="s">
        <v>23</v>
      </c>
      <c r="E28" s="7" t="s">
        <v>16</v>
      </c>
      <c r="F28" s="13">
        <f>F20+F24</f>
        <v>132.19999999999999</v>
      </c>
      <c r="G28" s="13">
        <f>G20+G24</f>
        <v>294.39999999999998</v>
      </c>
      <c r="H28" s="13">
        <f>H20+H24</f>
        <v>155.96</v>
      </c>
      <c r="I28" s="13">
        <f>I20+I24</f>
        <v>163.9</v>
      </c>
      <c r="J28" s="13">
        <f>J20+J24</f>
        <v>171.42</v>
      </c>
      <c r="K28" s="13">
        <f>K20+K24</f>
        <v>179.28</v>
      </c>
    </row>
    <row r="29" spans="1:11" x14ac:dyDescent="0.25">
      <c r="A29" s="7" t="s">
        <v>13</v>
      </c>
      <c r="B29" s="7" t="s">
        <v>3</v>
      </c>
      <c r="C29" s="8" t="s">
        <v>54</v>
      </c>
      <c r="D29" s="14" t="s">
        <v>25</v>
      </c>
      <c r="E29" s="7" t="s">
        <v>16</v>
      </c>
      <c r="F29" s="13">
        <f>F21+F25</f>
        <v>952</v>
      </c>
      <c r="G29" s="13">
        <f>G21+G25</f>
        <v>2385.402</v>
      </c>
      <c r="H29" s="13">
        <f>H21+H25</f>
        <v>1263.2760000000001</v>
      </c>
      <c r="I29" s="13">
        <f>I21+I25</f>
        <v>1327.59</v>
      </c>
      <c r="J29" s="13">
        <f>J21+J25</f>
        <v>1388.502</v>
      </c>
      <c r="K29" s="13">
        <f>K21+K25</f>
        <v>1452.1679999999999</v>
      </c>
    </row>
    <row r="30" spans="1:11" x14ac:dyDescent="0.25">
      <c r="A30" s="7" t="s">
        <v>13</v>
      </c>
      <c r="B30" s="7" t="s">
        <v>3</v>
      </c>
      <c r="C30" s="8" t="s">
        <v>55</v>
      </c>
      <c r="D30" s="14" t="s">
        <v>27</v>
      </c>
      <c r="E30" s="7" t="s">
        <v>16</v>
      </c>
      <c r="F30" s="13">
        <f>F22+F26</f>
        <v>238</v>
      </c>
      <c r="G30" s="13">
        <f>G22+G26</f>
        <v>263.798</v>
      </c>
      <c r="H30" s="13">
        <f>H22+H26</f>
        <v>140.364</v>
      </c>
      <c r="I30" s="13">
        <f>I22+I26</f>
        <v>147.51</v>
      </c>
      <c r="J30" s="13">
        <f>J22+J26</f>
        <v>154.27799999999999</v>
      </c>
      <c r="K30" s="13">
        <f>K22+K26</f>
        <v>161.352</v>
      </c>
    </row>
    <row r="31" spans="1:11" x14ac:dyDescent="0.25">
      <c r="A31" s="7"/>
      <c r="B31" s="7"/>
      <c r="C31" s="8"/>
      <c r="D31" s="9"/>
      <c r="E31" s="7"/>
      <c r="F31" s="13"/>
      <c r="G31" s="13"/>
      <c r="H31" s="13"/>
      <c r="I31" s="13"/>
      <c r="J31" s="13"/>
      <c r="K31" s="13"/>
    </row>
    <row r="33" spans="1:1" x14ac:dyDescent="0.25">
      <c r="A33" s="15" t="s">
        <v>56</v>
      </c>
    </row>
    <row r="34" spans="1:1" x14ac:dyDescent="0.25">
      <c r="A34" s="15" t="s">
        <v>57</v>
      </c>
    </row>
    <row r="37" spans="1:1" x14ac:dyDescent="0.25">
      <c r="A37" s="16" t="s">
        <v>58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2013-11-11T06:15:02Z</dcterms:created>
  <dcterms:modified xsi:type="dcterms:W3CDTF">2013-11-11T06:15:25Z</dcterms:modified>
</cp:coreProperties>
</file>