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J15" i="1"/>
  <c r="I15"/>
  <c r="I12"/>
  <c r="H15"/>
  <c r="H12"/>
  <c r="J18"/>
  <c r="J16"/>
  <c r="I18"/>
  <c r="H18"/>
  <c r="G15"/>
  <c r="K14"/>
  <c r="K10"/>
  <c r="J10"/>
  <c r="E18"/>
  <c r="E11"/>
  <c r="G11"/>
  <c r="F15"/>
  <c r="F11"/>
  <c r="I11"/>
  <c r="I10"/>
  <c r="H10"/>
  <c r="G10"/>
  <c r="F10"/>
  <c r="E10"/>
  <c r="E12"/>
  <c r="I16"/>
  <c r="H16"/>
  <c r="G16"/>
  <c r="F16"/>
  <c r="H11"/>
  <c r="J11"/>
  <c r="J8"/>
  <c r="K15"/>
  <c r="K18"/>
  <c r="K16"/>
  <c r="G12"/>
  <c r="J12"/>
  <c r="F12"/>
  <c r="H8"/>
  <c r="E16"/>
  <c r="I8"/>
  <c r="G8"/>
  <c r="F8"/>
  <c r="E8"/>
  <c r="K11"/>
  <c r="K8"/>
  <c r="K12"/>
</calcChain>
</file>

<file path=xl/sharedStrings.xml><?xml version="1.0" encoding="utf-8"?>
<sst xmlns="http://schemas.openxmlformats.org/spreadsheetml/2006/main" count="36" uniqueCount="32">
  <si>
    <t>Приложение № 6</t>
  </si>
  <si>
    <t>Информация о ресурсном обеспечении и прогнозной оценке расходов на реализацию целей муниципальной программы Ермаковского района с учетом источников финансирования, в том числе средств краевого и районного бюджета.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</si>
  <si>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</si>
  <si>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</si>
  <si>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</si>
  <si>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</si>
  <si>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(тыс. руб.), годы</t>
  </si>
  <si>
    <t>2014 год</t>
  </si>
  <si>
    <t>2015 год</t>
  </si>
  <si>
    <t>2016 год</t>
  </si>
  <si>
    <t>2017 год</t>
  </si>
  <si>
    <t>Муниципальная программа</t>
  </si>
  <si>
    <t>Управление муниципальными финансами</t>
  </si>
  <si>
    <t xml:space="preserve">Всего                    </t>
  </si>
  <si>
    <t xml:space="preserve">в том числе:             </t>
  </si>
  <si>
    <t xml:space="preserve">краевой бюджет           </t>
  </si>
  <si>
    <t>районный бюджет</t>
  </si>
  <si>
    <t>Подпрограмма 1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</si>
  <si>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Ермаковского района</t>
  </si>
  <si>
    <t xml:space="preserve">краевой бюджет </t>
  </si>
  <si>
    <t xml:space="preserve">районный бюджет           </t>
  </si>
  <si>
    <t>Подпрограмма 2</t>
  </si>
  <si>
    <t>Обеспечение реализации муниципальной программы и прочие мероприятия</t>
  </si>
  <si>
    <t xml:space="preserve">районный  бюджет           </t>
  </si>
  <si>
    <t>Руководитель финансового управления</t>
  </si>
  <si>
    <t>администрации Ермаковского района</t>
  </si>
  <si>
    <t xml:space="preserve">                                                                                                                  Н. М. Кравченко</t>
  </si>
  <si>
    <t>2018 год</t>
  </si>
  <si>
    <t>Н.М. Кравченко</t>
  </si>
  <si>
    <t>2019 год</t>
  </si>
  <si>
    <t>Итого за 2014-2019 годы</t>
  </si>
  <si>
    <t>к муниципальной программе Красноярского края Управление муниципальными финансами», утвержденной постановлением администрации Ермаковского района от 31.10.2016г. № 702-п</t>
  </si>
</sst>
</file>

<file path=xl/styles.xml><?xml version="1.0" encoding="utf-8"?>
<styleSheet xmlns="http://schemas.openxmlformats.org/spreadsheetml/2006/main">
  <numFmts count="1">
    <numFmt numFmtId="164" formatCode="#,##0.0"/>
  </numFmts>
  <fonts count="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16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G2" sqref="G2:K2"/>
    </sheetView>
  </sheetViews>
  <sheetFormatPr defaultRowHeight="18.75"/>
  <cols>
    <col min="1" max="1" width="9.140625" style="2"/>
    <col min="2" max="2" width="12.28515625" style="2" customWidth="1"/>
    <col min="3" max="3" width="35.140625" style="2" customWidth="1"/>
    <col min="4" max="4" width="19.28515625" style="2" customWidth="1"/>
    <col min="5" max="5" width="12.42578125" style="2" customWidth="1"/>
    <col min="6" max="6" width="10.85546875" style="2" customWidth="1"/>
    <col min="7" max="7" width="12.5703125" style="2" customWidth="1"/>
    <col min="8" max="8" width="11.5703125" style="2" customWidth="1"/>
    <col min="9" max="11" width="14" style="2" customWidth="1"/>
    <col min="12" max="16384" width="9.140625" style="2"/>
  </cols>
  <sheetData>
    <row r="1" spans="1:11">
      <c r="G1" s="11" t="s">
        <v>0</v>
      </c>
      <c r="H1" s="11"/>
      <c r="I1" s="11"/>
      <c r="J1" s="11"/>
      <c r="K1" s="11"/>
    </row>
    <row r="2" spans="1:11" ht="72.75" customHeight="1">
      <c r="G2" s="12" t="s">
        <v>31</v>
      </c>
      <c r="H2" s="12"/>
      <c r="I2" s="12"/>
      <c r="J2" s="12"/>
      <c r="K2" s="12"/>
    </row>
    <row r="3" spans="1:11">
      <c r="A3" s="1"/>
    </row>
    <row r="4" spans="1:11" ht="76.5" customHeight="1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21.75" customHeight="1">
      <c r="A5" s="8" t="s">
        <v>2</v>
      </c>
      <c r="B5" s="8"/>
      <c r="C5" s="8" t="s">
        <v>3</v>
      </c>
      <c r="D5" s="8" t="s">
        <v>4</v>
      </c>
      <c r="E5" s="8" t="s">
        <v>5</v>
      </c>
      <c r="F5" s="8"/>
      <c r="G5" s="8"/>
      <c r="H5" s="8"/>
      <c r="I5" s="8"/>
      <c r="J5" s="8"/>
      <c r="K5" s="8"/>
    </row>
    <row r="6" spans="1:11">
      <c r="A6" s="8"/>
      <c r="B6" s="8"/>
      <c r="C6" s="8"/>
      <c r="D6" s="8"/>
      <c r="E6" s="8" t="s">
        <v>6</v>
      </c>
      <c r="F6" s="8"/>
      <c r="G6" s="8"/>
      <c r="H6" s="8"/>
      <c r="I6" s="8"/>
      <c r="J6" s="8"/>
      <c r="K6" s="8"/>
    </row>
    <row r="7" spans="1:11" ht="66.75" customHeight="1">
      <c r="A7" s="8"/>
      <c r="B7" s="8"/>
      <c r="C7" s="8"/>
      <c r="D7" s="8"/>
      <c r="E7" s="3" t="s">
        <v>7</v>
      </c>
      <c r="F7" s="3" t="s">
        <v>8</v>
      </c>
      <c r="G7" s="3" t="s">
        <v>9</v>
      </c>
      <c r="H7" s="3" t="s">
        <v>10</v>
      </c>
      <c r="I7" s="3" t="s">
        <v>27</v>
      </c>
      <c r="J7" s="3" t="s">
        <v>29</v>
      </c>
      <c r="K7" s="3" t="s">
        <v>30</v>
      </c>
    </row>
    <row r="8" spans="1:11">
      <c r="A8" s="9" t="s">
        <v>11</v>
      </c>
      <c r="B8" s="9"/>
      <c r="C8" s="10" t="s">
        <v>12</v>
      </c>
      <c r="D8" s="4" t="s">
        <v>13</v>
      </c>
      <c r="E8" s="6">
        <f>E10+E11</f>
        <v>64831.7</v>
      </c>
      <c r="F8" s="6">
        <f t="shared" ref="F8:K8" si="0">F10+F11</f>
        <v>59608.600000000006</v>
      </c>
      <c r="G8" s="6">
        <f t="shared" si="0"/>
        <v>59376.2</v>
      </c>
      <c r="H8" s="6">
        <f t="shared" si="0"/>
        <v>66782.899999999994</v>
      </c>
      <c r="I8" s="6">
        <f t="shared" si="0"/>
        <v>55127.3</v>
      </c>
      <c r="J8" s="6">
        <f>J10+J11</f>
        <v>58027.199999999997</v>
      </c>
      <c r="K8" s="6">
        <f t="shared" si="0"/>
        <v>363753.89999999997</v>
      </c>
    </row>
    <row r="9" spans="1:11">
      <c r="A9" s="9"/>
      <c r="B9" s="9"/>
      <c r="C9" s="10"/>
      <c r="D9" s="4" t="s">
        <v>14</v>
      </c>
      <c r="E9" s="6"/>
      <c r="F9" s="6"/>
      <c r="G9" s="6"/>
      <c r="H9" s="7"/>
      <c r="I9" s="7"/>
      <c r="J9" s="7"/>
      <c r="K9" s="6"/>
    </row>
    <row r="10" spans="1:11" ht="37.5">
      <c r="A10" s="9"/>
      <c r="B10" s="9"/>
      <c r="C10" s="10"/>
      <c r="D10" s="4" t="s">
        <v>15</v>
      </c>
      <c r="E10" s="6">
        <f>E14</f>
        <v>13200.5</v>
      </c>
      <c r="F10" s="6">
        <f t="shared" ref="F10:K10" si="1">F14</f>
        <v>12519.2</v>
      </c>
      <c r="G10" s="6">
        <f t="shared" si="1"/>
        <v>12502.1</v>
      </c>
      <c r="H10" s="6">
        <f t="shared" si="1"/>
        <v>14107.3</v>
      </c>
      <c r="I10" s="6">
        <f t="shared" si="1"/>
        <v>11285.8</v>
      </c>
      <c r="J10" s="6">
        <f>J14</f>
        <v>11285.8</v>
      </c>
      <c r="K10" s="6">
        <f t="shared" si="1"/>
        <v>74900.700000000012</v>
      </c>
    </row>
    <row r="11" spans="1:11" ht="37.5">
      <c r="A11" s="9"/>
      <c r="B11" s="9"/>
      <c r="C11" s="10"/>
      <c r="D11" s="4" t="s">
        <v>16</v>
      </c>
      <c r="E11" s="6">
        <f>E15+E18</f>
        <v>51631.199999999997</v>
      </c>
      <c r="F11" s="6">
        <f t="shared" ref="F11:K11" si="2">F15+F18</f>
        <v>47089.4</v>
      </c>
      <c r="G11" s="6">
        <f t="shared" si="2"/>
        <v>46874.1</v>
      </c>
      <c r="H11" s="6">
        <f t="shared" si="2"/>
        <v>52675.6</v>
      </c>
      <c r="I11" s="6">
        <f t="shared" si="2"/>
        <v>43841.5</v>
      </c>
      <c r="J11" s="6">
        <f>J15+J18</f>
        <v>46741.4</v>
      </c>
      <c r="K11" s="6">
        <f t="shared" si="2"/>
        <v>288853.19999999995</v>
      </c>
    </row>
    <row r="12" spans="1:11" ht="30" customHeight="1">
      <c r="A12" s="10" t="s">
        <v>17</v>
      </c>
      <c r="B12" s="10"/>
      <c r="C12" s="10" t="s">
        <v>18</v>
      </c>
      <c r="D12" s="4" t="s">
        <v>13</v>
      </c>
      <c r="E12" s="6">
        <f>E14+E15</f>
        <v>58921.5</v>
      </c>
      <c r="F12" s="6">
        <f t="shared" ref="F12:K12" si="3">F14+F15</f>
        <v>53594.600000000006</v>
      </c>
      <c r="G12" s="6">
        <f t="shared" si="3"/>
        <v>53563.6</v>
      </c>
      <c r="H12" s="6">
        <f t="shared" si="3"/>
        <v>60930.3</v>
      </c>
      <c r="I12" s="6">
        <f t="shared" si="3"/>
        <v>49274.7</v>
      </c>
      <c r="J12" s="6">
        <f>J14+J15</f>
        <v>52174.600000000006</v>
      </c>
      <c r="K12" s="6">
        <f t="shared" si="3"/>
        <v>328459.3</v>
      </c>
    </row>
    <row r="13" spans="1:11" ht="19.5" customHeight="1">
      <c r="A13" s="10"/>
      <c r="B13" s="10"/>
      <c r="C13" s="10"/>
      <c r="D13" s="4" t="s">
        <v>14</v>
      </c>
      <c r="E13" s="6"/>
      <c r="F13" s="6"/>
      <c r="G13" s="6"/>
      <c r="H13" s="7"/>
      <c r="I13" s="7"/>
      <c r="J13" s="7"/>
      <c r="K13" s="6"/>
    </row>
    <row r="14" spans="1:11" ht="35.25" customHeight="1">
      <c r="A14" s="10"/>
      <c r="B14" s="10"/>
      <c r="C14" s="10"/>
      <c r="D14" s="4" t="s">
        <v>19</v>
      </c>
      <c r="E14" s="6">
        <v>13200.5</v>
      </c>
      <c r="F14" s="6">
        <v>12519.2</v>
      </c>
      <c r="G14" s="6">
        <v>12502.1</v>
      </c>
      <c r="H14" s="7">
        <v>14107.3</v>
      </c>
      <c r="I14" s="7">
        <v>11285.8</v>
      </c>
      <c r="J14" s="7">
        <v>11285.8</v>
      </c>
      <c r="K14" s="6">
        <f>SUM(E14:J14)</f>
        <v>74900.700000000012</v>
      </c>
    </row>
    <row r="15" spans="1:11" ht="75" customHeight="1">
      <c r="A15" s="10"/>
      <c r="B15" s="10"/>
      <c r="C15" s="10"/>
      <c r="D15" s="4" t="s">
        <v>20</v>
      </c>
      <c r="E15" s="6">
        <v>45721</v>
      </c>
      <c r="F15" s="6">
        <f>5230.3+35845.1</f>
        <v>41075.4</v>
      </c>
      <c r="G15" s="6">
        <f>5429.7+35631.8</f>
        <v>41061.5</v>
      </c>
      <c r="H15" s="7">
        <f>4676.4+42146.6</f>
        <v>46823</v>
      </c>
      <c r="I15" s="7">
        <f>3740.8+34248.1</f>
        <v>37988.9</v>
      </c>
      <c r="J15" s="7">
        <f>3740.8+37148</f>
        <v>40888.800000000003</v>
      </c>
      <c r="K15" s="6">
        <f>SUM(E15:J15)</f>
        <v>253558.59999999998</v>
      </c>
    </row>
    <row r="16" spans="1:11" ht="26.25" customHeight="1">
      <c r="A16" s="9" t="s">
        <v>21</v>
      </c>
      <c r="B16" s="9"/>
      <c r="C16" s="15" t="s">
        <v>22</v>
      </c>
      <c r="D16" s="4" t="s">
        <v>13</v>
      </c>
      <c r="E16" s="6">
        <f>E18</f>
        <v>5910.2</v>
      </c>
      <c r="F16" s="6">
        <f t="shared" ref="F16:K16" si="4">F18</f>
        <v>6014</v>
      </c>
      <c r="G16" s="6">
        <f t="shared" si="4"/>
        <v>5812.6</v>
      </c>
      <c r="H16" s="6">
        <f t="shared" si="4"/>
        <v>5852.6</v>
      </c>
      <c r="I16" s="6">
        <f t="shared" si="4"/>
        <v>5852.6</v>
      </c>
      <c r="J16" s="6">
        <f>J18</f>
        <v>5852.6</v>
      </c>
      <c r="K16" s="6">
        <f t="shared" si="4"/>
        <v>35294.6</v>
      </c>
    </row>
    <row r="17" spans="1:11">
      <c r="A17" s="9"/>
      <c r="B17" s="9"/>
      <c r="C17" s="16"/>
      <c r="D17" s="4" t="s">
        <v>14</v>
      </c>
      <c r="E17" s="6"/>
      <c r="F17" s="6"/>
      <c r="G17" s="6"/>
      <c r="H17" s="7"/>
      <c r="I17" s="7"/>
      <c r="J17" s="7"/>
      <c r="K17" s="6"/>
    </row>
    <row r="18" spans="1:11" ht="37.5">
      <c r="A18" s="9"/>
      <c r="B18" s="9"/>
      <c r="C18" s="17"/>
      <c r="D18" s="4" t="s">
        <v>23</v>
      </c>
      <c r="E18" s="6">
        <f>444.9+4845.4+617.8+2.1</f>
        <v>5910.2</v>
      </c>
      <c r="F18" s="6">
        <v>6014</v>
      </c>
      <c r="G18" s="6">
        <v>5812.6</v>
      </c>
      <c r="H18" s="7">
        <f>5882.6-30</f>
        <v>5852.6</v>
      </c>
      <c r="I18" s="7">
        <f>5882.6-30</f>
        <v>5852.6</v>
      </c>
      <c r="J18" s="7">
        <f>5882.6-30</f>
        <v>5852.6</v>
      </c>
      <c r="K18" s="6">
        <f>SUM(E18:J18)</f>
        <v>35294.6</v>
      </c>
    </row>
    <row r="19" spans="1:1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>
      <c r="A20" s="2" t="s">
        <v>24</v>
      </c>
    </row>
    <row r="21" spans="1:11">
      <c r="A21" s="2" t="s">
        <v>25</v>
      </c>
      <c r="D21" s="2" t="s">
        <v>26</v>
      </c>
      <c r="H21" s="14" t="s">
        <v>28</v>
      </c>
      <c r="I21" s="14"/>
      <c r="J21" s="14"/>
      <c r="K21" s="14"/>
    </row>
  </sheetData>
  <mergeCells count="15">
    <mergeCell ref="H21:K21"/>
    <mergeCell ref="A12:B15"/>
    <mergeCell ref="C12:C15"/>
    <mergeCell ref="C16:C18"/>
    <mergeCell ref="A16:B18"/>
    <mergeCell ref="A5:B7"/>
    <mergeCell ref="C5:C7"/>
    <mergeCell ref="D5:D7"/>
    <mergeCell ref="E5:K5"/>
    <mergeCell ref="E6:K6"/>
    <mergeCell ref="A8:B11"/>
    <mergeCell ref="C8:C11"/>
    <mergeCell ref="G1:K1"/>
    <mergeCell ref="G2:K2"/>
    <mergeCell ref="A4:K4"/>
  </mergeCells>
  <phoneticPr fontId="0" type="noConversion"/>
  <pageMargins left="0.31496062992125984" right="0.11811023622047245" top="0.74803149606299213" bottom="0.15748031496062992" header="0" footer="0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2016-11-08T00:45:03Z</dcterms:modified>
</cp:coreProperties>
</file>