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1" i="1" l="1"/>
  <c r="N15" i="1"/>
  <c r="N14" i="1"/>
  <c r="N8" i="1"/>
  <c r="N10" i="1"/>
  <c r="N9" i="1"/>
  <c r="N13" i="1"/>
  <c r="N36" i="1" l="1"/>
  <c r="N37" i="1"/>
  <c r="N30" i="1"/>
  <c r="N29" i="1"/>
  <c r="N28" i="1"/>
  <c r="H8" i="1" l="1"/>
  <c r="I32" i="1" l="1"/>
  <c r="L32" i="1"/>
  <c r="K32" i="1"/>
  <c r="J32" i="1"/>
  <c r="N31" i="1"/>
  <c r="H32" i="1"/>
  <c r="J11" i="1"/>
  <c r="I11" i="1"/>
  <c r="H11" i="1"/>
  <c r="L39" i="1"/>
  <c r="K39" i="1"/>
  <c r="J39" i="1"/>
  <c r="H38" i="1"/>
  <c r="N41" i="1"/>
  <c r="N40" i="1"/>
  <c r="N38" i="1"/>
  <c r="N35" i="1"/>
  <c r="N34" i="1"/>
  <c r="N33" i="1"/>
  <c r="N27" i="1"/>
  <c r="N26" i="1"/>
  <c r="N25" i="1"/>
  <c r="N24" i="1"/>
  <c r="N12" i="1"/>
  <c r="N16" i="1"/>
  <c r="N17" i="1"/>
  <c r="N18" i="1"/>
  <c r="N19" i="1"/>
  <c r="N20" i="1"/>
  <c r="N21" i="1"/>
  <c r="N22" i="1"/>
  <c r="N23" i="1"/>
</calcChain>
</file>

<file path=xl/sharedStrings.xml><?xml version="1.0" encoding="utf-8"?>
<sst xmlns="http://schemas.openxmlformats.org/spreadsheetml/2006/main" count="124" uniqueCount="58">
  <si>
    <t>Приложение № 2</t>
  </si>
  <si>
    <t xml:space="preserve">Распределение планируемых расходов за счет средств районного бюджета по мероприятиям и подпрограммам муниципальной  программы «Развитие физической культуры, спорта и туризма» 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</si>
  <si>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</si>
  <si>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</si>
  <si>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</si>
  <si>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</si>
  <si>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</si>
  <si>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</si>
  <si>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</si>
  <si>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</si>
  <si>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Муниципальная программа</t>
  </si>
  <si>
    <t>«Развитие физической культуры, спорта и туризма»</t>
  </si>
  <si>
    <t>всего расходные обязательства по программе</t>
  </si>
  <si>
    <t>х</t>
  </si>
  <si>
    <t>- местный бюджет</t>
  </si>
  <si>
    <t>- краевой бюджет</t>
  </si>
  <si>
    <t>Подпрограмма 1</t>
  </si>
  <si>
    <t xml:space="preserve">«Развитие массовой физической культуры и спорта в Ермаковском районе» </t>
  </si>
  <si>
    <t>всего расходные обязательства по подпрограмме</t>
  </si>
  <si>
    <t>-местный бюджет</t>
  </si>
  <si>
    <t>Мероприятия подпрограммы 1</t>
  </si>
  <si>
    <t>Обеспечение деятельности (оказание услуг) подведомственных учреждений в рамках подпрограммы «Развитие массовой физической культуры и спорта в Ермаковском районе» муниципальной программы Ермаковского района «Развитие физической культуры, спорта, туризма в Ермаковском районе»</t>
  </si>
  <si>
    <t>Управление образования администрация Ермаковского района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</si>
  <si>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за счет средств местного бюджета, в рамках подпрограммы «Развитие массовой физической культуры и спорта в Ермаковском районе» муниципальной программы Ермаковского района «Развитие физической культуры, спорта, туризма в Ермаковском</t>
  </si>
  <si>
    <t>Управление образования администрации Ермаковского района</t>
  </si>
  <si>
    <t>11 02</t>
  </si>
  <si>
    <t>Софинансирование модернизации и укрепления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за счет средств местного бюджета, в рамках подпрограммы «Развитие массовой физической культуры и спорта в Ермаковском районе» муниципальной программы Ермаковского района «Развитие физической культуры, спорта, туризма в Ермаковском районе»</t>
  </si>
  <si>
    <t>Субсидии на приобретение спортивного инвентаря и оборудования в рамках подпрограммы «Развитие массовой физической культуры и спорта в Ермаковском районе» муниципальной программы Ермаковского района «Развитие физической культуры, спорта, туризма в Ермаковском районе»</t>
  </si>
  <si>
    <t>Организация и проведение районных физкультурно-массовых и спортивных мероприятий, а также  обеспечение участия спортсменов и сборных команд района по видам спорта в соревнованиях зонального, краевого и др. уровней согласно краевому Календарному плану официальных физкультурно-массовых и спортивных мероприятий.</t>
  </si>
  <si>
    <t>Приобретение спортивной формы районной команде по летним и зимним видам спорта в рамках подпрограммы «Развитие массовой физической культуры и спорта в Ермаковском районе» муниципальной программы Ермаковского района «Развитие физической культуры, спорта, туризма в Ермаковском районе»</t>
  </si>
  <si>
    <t>Информационная поддержка деятельности и пропаганда занятий физической культурой и спортом в рамках подпрограммы «Развитие массовой физической культуры и спорта в Ермаковском районе» муниципальной программы Ермаковского района «Развитие физической культуры, спорта, туризма в Ермаковском районе»</t>
  </si>
  <si>
    <t>участия  спортсменов Ермаковского района в краевых, зональных мероприятиях спортивных игр «Звезды Красноярья»</t>
  </si>
  <si>
    <t>участия  спортсменов Ермаковского района в краевых, зональных мероприятиях спортивных игр «Юный олимпиец»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</si>
  <si>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распределенные в 2013 году</t>
  </si>
  <si>
    <t xml:space="preserve">Оснащение муниципального учреждения физкультурно-спортивной направленности спортивным инвентарем, оборудованием, спортивной одеждой и обувью из остатков прошлых лет по межбюджетным трансфертам целевого назначения </t>
  </si>
  <si>
    <t>Субсидии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(ГТО),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</si>
  <si>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Софинансирование за счет средств местного бюджета субсидии на приобретение оборудования и инвентаря для оснашения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за счет средств краевого бюджета,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</si>
  <si>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«Развитие массовой физической культуры и спорта в Ермаковском районе» муниципальной программы Ермаковского района «Развитие физической культуры, спорта, туризма в Ермаковском районе»</t>
  </si>
  <si>
    <t>Подпрограмма 2</t>
  </si>
  <si>
    <t xml:space="preserve">«Развитие адаптивной физической культуры и спорта в Ермаковском районе» </t>
  </si>
  <si>
    <t>в том числе по ГРБС:</t>
  </si>
  <si>
    <t>Мероприятия подпрограммы 2</t>
  </si>
  <si>
    <t>Приобретение спортивного инвентаря, оборудования и спортивной формы   для организации занятий групп по адаптивной физической культуре</t>
  </si>
  <si>
    <t xml:space="preserve">Подготовка квалифицированных кадров для организации занятий по физической культуре и спорту </t>
  </si>
  <si>
    <t>Организация и проведение районных физкультурно-спортивных мероприятий с людьми, имеющими ограничения здоровья (обеспечение судейства, приобретение наградной атрибутики, обеспечение доставки спортсменов к месту проведения соревнований и обратно)</t>
  </si>
  <si>
    <t>Участие спортсменов инвалидов района в Краевых (зональных) спортивно-массовых мероприятиях (оплата проезда к месту проведения соревнований и обратно, оплата питания и проживания спортсменов на период участия в соревнованиях)</t>
  </si>
  <si>
    <t>Пропаганда и популяризация занятий адаптивной физической культурой и спортом</t>
  </si>
  <si>
    <t>Подпрограмма 3</t>
  </si>
  <si>
    <t xml:space="preserve">«Развитие туризма в Ермаковском районе» </t>
  </si>
  <si>
    <t>Мероприятия подпрограммы 3</t>
  </si>
  <si>
    <t>Обеспечение информационной и выставочной деятельности, в т.ч. организация  участия в  туристических выставках.</t>
  </si>
  <si>
    <t>Проведение районных мероприятий по спортивному туризму</t>
  </si>
  <si>
    <t xml:space="preserve">        к муниципальной программе Ермаковского района «Развитие физической культуры, спорта и туризма» </t>
  </si>
  <si>
    <t>Рз Пр</t>
  </si>
  <si>
    <t>Расходы(тыс. руб.), годы</t>
  </si>
  <si>
    <t>Содержание  сотрудников двух штатных единиц по подготовке ГТО</t>
  </si>
  <si>
    <t xml:space="preserve">Приобретение спортинвентаря </t>
  </si>
  <si>
    <t>Оплата  работы судей по сдаче норм ГТО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</si>
</sst>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_₽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NumberForma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Border="1" applyAlignment="1"/>
    <xf numFmtId="0" fontId="0" fillId="0" borderId="0" xfId="0" applyBorder="1"/>
    <xf numFmtId="0" fontId="0" fillId="0" borderId="0" xfId="0" applyBorder="1" applyAlignment="1">
      <alignment vertical="top"/>
    </xf>
    <xf numFmtId="0" fontId="1" fillId="0" borderId="0" xfId="0" applyFont="1" applyBorder="1" applyAlignment="1">
      <alignment wrapText="1"/>
    </xf>
    <xf numFmtId="0" fontId="0" fillId="0" borderId="0" xfId="0" applyNumberFormat="1" applyBorder="1" applyAlignment="1">
      <alignment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2" fillId="0" borderId="0" xfId="0" applyFont="1"/>
    <xf numFmtId="0" fontId="2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0" xfId="0" applyFont="1" applyBorder="1"/>
    <xf numFmtId="2" fontId="3" fillId="0" borderId="0" xfId="0" applyNumberFormat="1" applyFont="1" applyBorder="1" applyAlignment="1">
      <alignment vertical="top" wrapText="1"/>
    </xf>
    <xf numFmtId="2" fontId="2" fillId="0" borderId="0" xfId="0" applyNumberFormat="1" applyFont="1" applyBorder="1" applyAlignment="1">
      <alignment vertical="top"/>
    </xf>
    <xf numFmtId="2" fontId="0" fillId="0" borderId="0" xfId="0" applyNumberFormat="1" applyBorder="1" applyAlignment="1">
      <alignment vertical="top"/>
    </xf>
    <xf numFmtId="2" fontId="0" fillId="0" borderId="7" xfId="0" applyNumberFormat="1" applyBorder="1" applyAlignment="1">
      <alignment vertical="top"/>
    </xf>
    <xf numFmtId="164" fontId="3" fillId="0" borderId="1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vertical="top" wrapText="1"/>
    </xf>
    <xf numFmtId="164" fontId="2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0" fontId="2" fillId="2" borderId="0" xfId="0" applyFont="1" applyFill="1"/>
    <xf numFmtId="0" fontId="0" fillId="2" borderId="0" xfId="0" applyFill="1"/>
    <xf numFmtId="0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2" fontId="3" fillId="0" borderId="6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top" wrapText="1"/>
    </xf>
    <xf numFmtId="0" fontId="3" fillId="2" borderId="6" xfId="0" applyNumberFormat="1" applyFont="1" applyFill="1" applyBorder="1" applyAlignment="1">
      <alignment horizontal="center" vertical="top" wrapText="1"/>
    </xf>
    <xf numFmtId="0" fontId="3" fillId="2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5"/>
  <sheetViews>
    <sheetView tabSelected="1" topLeftCell="A27" workbookViewId="0">
      <selection activeCell="N29" sqref="N29"/>
    </sheetView>
  </sheetViews>
  <sheetFormatPr defaultRowHeight="15" x14ac:dyDescent="0.25"/>
  <cols>
    <col min="1" max="1" width="8.28515625" customWidth="1"/>
    <col min="2" max="2" width="21.42578125" style="41" customWidth="1"/>
    <col min="3" max="3" width="15.28515625" customWidth="1"/>
    <col min="4" max="4" width="4.5703125" customWidth="1"/>
    <col min="5" max="5" width="4.7109375" customWidth="1"/>
    <col min="6" max="6" width="11" bestFit="1" customWidth="1"/>
    <col min="7" max="7" width="6.85546875" customWidth="1"/>
    <col min="8" max="10" width="9" bestFit="1" customWidth="1"/>
    <col min="11" max="11" width="9" style="36" bestFit="1" customWidth="1"/>
    <col min="12" max="13" width="9" bestFit="1" customWidth="1"/>
    <col min="14" max="14" width="16" style="22" customWidth="1"/>
    <col min="15" max="46" width="8.85546875" style="4"/>
  </cols>
  <sheetData>
    <row r="1" spans="1:46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3"/>
    </row>
    <row r="2" spans="1:46" ht="20.45" customHeight="1" x14ac:dyDescent="0.25">
      <c r="A2" s="53" t="s">
        <v>52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"/>
    </row>
    <row r="3" spans="1:46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46" s="2" customFormat="1" ht="34.9" customHeight="1" x14ac:dyDescent="0.25">
      <c r="A4" s="54" t="s">
        <v>1</v>
      </c>
      <c r="B4" s="54"/>
      <c r="C4" s="54"/>
      <c r="D4" s="54"/>
      <c r="E4" s="54"/>
      <c r="F4" s="54"/>
      <c r="G4" s="54"/>
      <c r="H4" s="55"/>
      <c r="I4" s="55"/>
      <c r="J4" s="55"/>
      <c r="K4" s="55"/>
      <c r="L4" s="10"/>
      <c r="M4" s="10"/>
      <c r="N4" s="19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46" s="9" customFormat="1" ht="39" customHeight="1" x14ac:dyDescent="0.25">
      <c r="A5" s="49" t="s">
        <v>2</v>
      </c>
      <c r="B5" s="51" t="s">
        <v>3</v>
      </c>
      <c r="C5" s="49" t="s">
        <v>4</v>
      </c>
      <c r="D5" s="56" t="s">
        <v>5</v>
      </c>
      <c r="E5" s="57"/>
      <c r="F5" s="57"/>
      <c r="G5" s="58"/>
      <c r="H5" s="56" t="s">
        <v>54</v>
      </c>
      <c r="I5" s="57"/>
      <c r="J5" s="57"/>
      <c r="K5" s="57"/>
      <c r="L5" s="57"/>
      <c r="M5" s="57"/>
      <c r="N5" s="5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1:46" s="9" customFormat="1" ht="5.45" customHeight="1" x14ac:dyDescent="0.25">
      <c r="A6" s="50"/>
      <c r="B6" s="52"/>
      <c r="C6" s="50"/>
      <c r="D6" s="46" t="s">
        <v>6</v>
      </c>
      <c r="E6" s="46" t="s">
        <v>53</v>
      </c>
      <c r="F6" s="46" t="s">
        <v>7</v>
      </c>
      <c r="G6" s="46" t="s">
        <v>8</v>
      </c>
      <c r="H6" s="49">
        <v>2014</v>
      </c>
      <c r="I6" s="49">
        <v>2015</v>
      </c>
      <c r="J6" s="49">
        <v>2016</v>
      </c>
      <c r="K6" s="65">
        <v>2017</v>
      </c>
      <c r="L6" s="49">
        <v>2018</v>
      </c>
      <c r="M6" s="62">
        <v>2019</v>
      </c>
      <c r="N6" s="60" t="s">
        <v>9</v>
      </c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s="9" customFormat="1" ht="42.6" customHeight="1" x14ac:dyDescent="0.25">
      <c r="A7" s="50"/>
      <c r="B7" s="52"/>
      <c r="C7" s="50"/>
      <c r="D7" s="48"/>
      <c r="E7" s="48"/>
      <c r="F7" s="48"/>
      <c r="G7" s="48"/>
      <c r="H7" s="64"/>
      <c r="I7" s="64"/>
      <c r="J7" s="64"/>
      <c r="K7" s="66"/>
      <c r="L7" s="64"/>
      <c r="M7" s="63"/>
      <c r="N7" s="61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46" s="1" customFormat="1" ht="55.9" customHeight="1" x14ac:dyDescent="0.25">
      <c r="A8" s="46" t="s">
        <v>10</v>
      </c>
      <c r="B8" s="43" t="s">
        <v>11</v>
      </c>
      <c r="C8" s="15" t="s">
        <v>12</v>
      </c>
      <c r="D8" s="11" t="s">
        <v>13</v>
      </c>
      <c r="E8" s="11" t="s">
        <v>13</v>
      </c>
      <c r="F8" s="11" t="s">
        <v>13</v>
      </c>
      <c r="G8" s="11" t="s">
        <v>13</v>
      </c>
      <c r="H8" s="23">
        <f>H9+H10</f>
        <v>5188.34</v>
      </c>
      <c r="I8" s="23">
        <v>6126.2</v>
      </c>
      <c r="J8" s="23">
        <v>4787.6000000000004</v>
      </c>
      <c r="K8" s="31">
        <v>5786.6</v>
      </c>
      <c r="L8" s="23">
        <v>4630</v>
      </c>
      <c r="M8" s="24">
        <v>4630</v>
      </c>
      <c r="N8" s="25">
        <f>H8+I8+J8+K8+L8+M8</f>
        <v>31148.74</v>
      </c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6" s="1" customFormat="1" ht="30" x14ac:dyDescent="0.25">
      <c r="A9" s="47"/>
      <c r="B9" s="44"/>
      <c r="C9" s="11" t="s">
        <v>14</v>
      </c>
      <c r="D9" s="11" t="s">
        <v>13</v>
      </c>
      <c r="E9" s="11" t="s">
        <v>13</v>
      </c>
      <c r="F9" s="11" t="s">
        <v>13</v>
      </c>
      <c r="G9" s="11" t="s">
        <v>13</v>
      </c>
      <c r="H9" s="26">
        <v>4539.26</v>
      </c>
      <c r="I9" s="26">
        <v>4096.7</v>
      </c>
      <c r="J9" s="26">
        <v>4412.6000000000004</v>
      </c>
      <c r="K9" s="32">
        <v>4286.6000000000004</v>
      </c>
      <c r="L9" s="26">
        <v>3570</v>
      </c>
      <c r="M9" s="27">
        <v>3570</v>
      </c>
      <c r="N9" s="25">
        <f>H9+I9+J9+K9+L9+M9</f>
        <v>24475.16</v>
      </c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</row>
    <row r="10" spans="1:46" s="1" customFormat="1" ht="30" x14ac:dyDescent="0.25">
      <c r="A10" s="48"/>
      <c r="B10" s="45"/>
      <c r="C10" s="11" t="s">
        <v>15</v>
      </c>
      <c r="D10" s="11" t="s">
        <v>13</v>
      </c>
      <c r="E10" s="11" t="s">
        <v>13</v>
      </c>
      <c r="F10" s="11" t="s">
        <v>13</v>
      </c>
      <c r="G10" s="11" t="s">
        <v>13</v>
      </c>
      <c r="H10" s="26">
        <v>649.08000000000004</v>
      </c>
      <c r="I10" s="26">
        <v>2029.5</v>
      </c>
      <c r="J10" s="26">
        <v>375</v>
      </c>
      <c r="K10" s="32">
        <v>1500</v>
      </c>
      <c r="L10" s="26">
        <v>1060</v>
      </c>
      <c r="M10" s="27">
        <v>1060</v>
      </c>
      <c r="N10" s="25">
        <f>H10+I10+J10+K10+L10+M10</f>
        <v>6673.58</v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</row>
    <row r="11" spans="1:46" s="1" customFormat="1" ht="86.25" x14ac:dyDescent="0.25">
      <c r="A11" s="11" t="s">
        <v>16</v>
      </c>
      <c r="B11" s="37" t="s">
        <v>17</v>
      </c>
      <c r="C11" s="12" t="s">
        <v>18</v>
      </c>
      <c r="D11" s="12" t="s">
        <v>13</v>
      </c>
      <c r="E11" s="12" t="s">
        <v>13</v>
      </c>
      <c r="F11" s="12" t="s">
        <v>13</v>
      </c>
      <c r="G11" s="12" t="s">
        <v>13</v>
      </c>
      <c r="H11" s="23">
        <f>H14+H15+H16+H17+H18+H19+H20+H21+H22+H23+H24+H25+H26+H27</f>
        <v>4986.1699999999992</v>
      </c>
      <c r="I11" s="23">
        <f>I14+I15+I16+I17+I18+I19+I20+I21+I22+I23+I24+I25+I26+I27</f>
        <v>6045.2400000000007</v>
      </c>
      <c r="J11" s="23">
        <f>J14+J15+J16+J17+J18+J19+J20+J21+J22+J23+J24+J25+J26+J27</f>
        <v>4599.1000000000004</v>
      </c>
      <c r="K11" s="31">
        <v>5628.1</v>
      </c>
      <c r="L11" s="23">
        <v>3381.5</v>
      </c>
      <c r="M11" s="27">
        <v>3381.5</v>
      </c>
      <c r="N11" s="25">
        <f>H11+I11+J11+K11++M11+L11</f>
        <v>28021.61</v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</row>
    <row r="12" spans="1:46" s="1" customFormat="1" ht="30" x14ac:dyDescent="0.25">
      <c r="A12" s="11"/>
      <c r="B12" s="37"/>
      <c r="C12" s="11" t="s">
        <v>19</v>
      </c>
      <c r="D12" s="11" t="s">
        <v>13</v>
      </c>
      <c r="E12" s="11" t="s">
        <v>13</v>
      </c>
      <c r="F12" s="11" t="s">
        <v>13</v>
      </c>
      <c r="G12" s="11" t="s">
        <v>13</v>
      </c>
      <c r="H12" s="26">
        <v>4337.09</v>
      </c>
      <c r="I12" s="26">
        <v>4015.74</v>
      </c>
      <c r="J12" s="26">
        <v>4224.1000000000004</v>
      </c>
      <c r="K12" s="32">
        <v>4128.1000000000004</v>
      </c>
      <c r="L12" s="26">
        <v>2321.5</v>
      </c>
      <c r="M12" s="27">
        <v>2321.5</v>
      </c>
      <c r="N12" s="25">
        <f t="shared" ref="N12:N23" si="0">H12+I12+J12+K12++M12+L12</f>
        <v>21348.03</v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</row>
    <row r="13" spans="1:46" s="1" customFormat="1" ht="30" x14ac:dyDescent="0.25">
      <c r="A13" s="11"/>
      <c r="B13" s="37"/>
      <c r="C13" s="11" t="s">
        <v>15</v>
      </c>
      <c r="D13" s="11" t="s">
        <v>13</v>
      </c>
      <c r="E13" s="11" t="s">
        <v>13</v>
      </c>
      <c r="F13" s="11" t="s">
        <v>13</v>
      </c>
      <c r="G13" s="11" t="s">
        <v>13</v>
      </c>
      <c r="H13" s="26">
        <v>649.08000000000004</v>
      </c>
      <c r="I13" s="26">
        <v>2029.5</v>
      </c>
      <c r="J13" s="26">
        <v>375</v>
      </c>
      <c r="K13" s="32">
        <v>1500</v>
      </c>
      <c r="L13" s="26">
        <v>1060</v>
      </c>
      <c r="M13" s="27">
        <v>1060</v>
      </c>
      <c r="N13" s="25">
        <f>H13+I13+J13+K13+L13+M13</f>
        <v>6673.58</v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s="1" customFormat="1" ht="172.9" customHeight="1" x14ac:dyDescent="0.25">
      <c r="A14" s="16" t="s">
        <v>20</v>
      </c>
      <c r="B14" s="38" t="s">
        <v>21</v>
      </c>
      <c r="C14" s="16" t="s">
        <v>22</v>
      </c>
      <c r="D14" s="14">
        <v>79</v>
      </c>
      <c r="E14" s="14">
        <v>1102</v>
      </c>
      <c r="F14" s="14">
        <v>5510080610</v>
      </c>
      <c r="G14" s="14">
        <v>611</v>
      </c>
      <c r="H14" s="28">
        <v>3443.46</v>
      </c>
      <c r="I14" s="28">
        <v>3251.6</v>
      </c>
      <c r="J14" s="28">
        <v>3288.3</v>
      </c>
      <c r="K14" s="33">
        <v>3204.5</v>
      </c>
      <c r="L14" s="28">
        <v>2487.9</v>
      </c>
      <c r="M14" s="29">
        <v>2487.9</v>
      </c>
      <c r="N14" s="25">
        <f>H14+I14+J14+K14+L14+M14</f>
        <v>18163.66</v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 s="1" customFormat="1" ht="247.5" x14ac:dyDescent="0.25">
      <c r="A15" s="16">
        <v>2</v>
      </c>
      <c r="B15" s="38" t="s">
        <v>23</v>
      </c>
      <c r="C15" s="16" t="s">
        <v>24</v>
      </c>
      <c r="D15" s="14">
        <v>79</v>
      </c>
      <c r="E15" s="14" t="s">
        <v>25</v>
      </c>
      <c r="F15" s="14">
        <v>5510074370</v>
      </c>
      <c r="G15" s="14">
        <v>612</v>
      </c>
      <c r="H15" s="28">
        <v>0</v>
      </c>
      <c r="I15" s="28">
        <v>2000</v>
      </c>
      <c r="J15" s="28">
        <v>0</v>
      </c>
      <c r="K15" s="33">
        <v>0</v>
      </c>
      <c r="L15" s="28">
        <v>0</v>
      </c>
      <c r="M15" s="29">
        <v>0</v>
      </c>
      <c r="N15" s="25">
        <f>H15+I15+J15+K15++M15+L15</f>
        <v>2000</v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</row>
    <row r="16" spans="1:46" s="1" customFormat="1" ht="258.75" x14ac:dyDescent="0.25">
      <c r="A16" s="16">
        <v>3</v>
      </c>
      <c r="B16" s="38" t="s">
        <v>26</v>
      </c>
      <c r="C16" s="16" t="s">
        <v>24</v>
      </c>
      <c r="D16" s="14">
        <v>79</v>
      </c>
      <c r="E16" s="14" t="s">
        <v>25</v>
      </c>
      <c r="F16" s="14">
        <v>5510094370</v>
      </c>
      <c r="G16" s="14">
        <v>612</v>
      </c>
      <c r="H16" s="28">
        <v>0</v>
      </c>
      <c r="I16" s="28">
        <v>50</v>
      </c>
      <c r="J16" s="28">
        <v>0</v>
      </c>
      <c r="K16" s="33">
        <v>0</v>
      </c>
      <c r="L16" s="28">
        <v>0</v>
      </c>
      <c r="M16" s="29">
        <v>0</v>
      </c>
      <c r="N16" s="25">
        <f t="shared" si="0"/>
        <v>50</v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</row>
    <row r="17" spans="1:46" s="1" customFormat="1" ht="156" customHeight="1" x14ac:dyDescent="0.25">
      <c r="A17" s="16">
        <v>4</v>
      </c>
      <c r="B17" s="38" t="s">
        <v>27</v>
      </c>
      <c r="C17" s="16" t="s">
        <v>22</v>
      </c>
      <c r="D17" s="14">
        <v>79</v>
      </c>
      <c r="E17" s="14">
        <v>1102</v>
      </c>
      <c r="F17" s="14">
        <v>5510086670</v>
      </c>
      <c r="G17" s="14">
        <v>612</v>
      </c>
      <c r="H17" s="28">
        <v>30</v>
      </c>
      <c r="I17" s="28">
        <v>30</v>
      </c>
      <c r="J17" s="28">
        <v>30</v>
      </c>
      <c r="K17" s="33">
        <v>30</v>
      </c>
      <c r="L17" s="28">
        <v>30</v>
      </c>
      <c r="M17" s="29">
        <v>30</v>
      </c>
      <c r="N17" s="25">
        <f t="shared" si="0"/>
        <v>180</v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</row>
    <row r="18" spans="1:46" s="1" customFormat="1" ht="157.5" x14ac:dyDescent="0.25">
      <c r="A18" s="16">
        <v>5</v>
      </c>
      <c r="B18" s="38" t="s">
        <v>28</v>
      </c>
      <c r="C18" s="16" t="s">
        <v>22</v>
      </c>
      <c r="D18" s="14">
        <v>79</v>
      </c>
      <c r="E18" s="14">
        <v>1101</v>
      </c>
      <c r="F18" s="14">
        <v>5510086690</v>
      </c>
      <c r="G18" s="14">
        <v>611</v>
      </c>
      <c r="H18" s="28">
        <v>528.79</v>
      </c>
      <c r="I18" s="28">
        <v>378.8</v>
      </c>
      <c r="J18" s="28">
        <v>437.8</v>
      </c>
      <c r="K18" s="33">
        <v>808.6</v>
      </c>
      <c r="L18" s="28">
        <v>808.6</v>
      </c>
      <c r="M18" s="29">
        <v>808.6</v>
      </c>
      <c r="N18" s="25">
        <f t="shared" si="0"/>
        <v>3771.1899999999996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46" s="1" customFormat="1" ht="169.15" customHeight="1" x14ac:dyDescent="0.25">
      <c r="A19" s="16">
        <v>6</v>
      </c>
      <c r="B19" s="38" t="s">
        <v>29</v>
      </c>
      <c r="C19" s="16" t="s">
        <v>22</v>
      </c>
      <c r="D19" s="14">
        <v>79</v>
      </c>
      <c r="E19" s="14">
        <v>1101</v>
      </c>
      <c r="F19" s="14">
        <v>5510086680</v>
      </c>
      <c r="G19" s="14">
        <v>611</v>
      </c>
      <c r="H19" s="28">
        <v>65.95</v>
      </c>
      <c r="I19" s="28">
        <v>30</v>
      </c>
      <c r="J19" s="28">
        <v>141</v>
      </c>
      <c r="K19" s="33">
        <v>30</v>
      </c>
      <c r="L19" s="28">
        <v>30</v>
      </c>
      <c r="M19" s="29">
        <v>30</v>
      </c>
      <c r="N19" s="25">
        <f t="shared" si="0"/>
        <v>326.95</v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46" s="1" customFormat="1" ht="157.5" x14ac:dyDescent="0.25">
      <c r="A20" s="16">
        <v>7</v>
      </c>
      <c r="B20" s="38" t="s">
        <v>30</v>
      </c>
      <c r="C20" s="16" t="s">
        <v>22</v>
      </c>
      <c r="D20" s="14">
        <v>79</v>
      </c>
      <c r="E20" s="14">
        <v>1101</v>
      </c>
      <c r="F20" s="14">
        <v>5510086700</v>
      </c>
      <c r="G20" s="14">
        <v>611</v>
      </c>
      <c r="H20" s="28">
        <v>25</v>
      </c>
      <c r="I20" s="28">
        <v>25</v>
      </c>
      <c r="J20" s="28">
        <v>25</v>
      </c>
      <c r="K20" s="33">
        <v>25</v>
      </c>
      <c r="L20" s="28">
        <v>25</v>
      </c>
      <c r="M20" s="29">
        <v>25</v>
      </c>
      <c r="N20" s="25">
        <f t="shared" si="0"/>
        <v>150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6" s="1" customFormat="1" ht="75" x14ac:dyDescent="0.25">
      <c r="A21" s="16">
        <v>8</v>
      </c>
      <c r="B21" s="38" t="s">
        <v>31</v>
      </c>
      <c r="C21" s="16" t="s">
        <v>22</v>
      </c>
      <c r="D21" s="14">
        <v>79</v>
      </c>
      <c r="E21" s="14">
        <v>702</v>
      </c>
      <c r="F21" s="14">
        <v>5510086710</v>
      </c>
      <c r="G21" s="14">
        <v>611</v>
      </c>
      <c r="H21" s="28">
        <v>42.24</v>
      </c>
      <c r="I21" s="28">
        <v>42.24</v>
      </c>
      <c r="J21" s="28">
        <v>42.2</v>
      </c>
      <c r="K21" s="33">
        <v>0</v>
      </c>
      <c r="L21" s="28">
        <v>0</v>
      </c>
      <c r="M21" s="29">
        <v>0</v>
      </c>
      <c r="N21" s="25">
        <f t="shared" si="0"/>
        <v>126.68</v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6" s="1" customFormat="1" ht="75" x14ac:dyDescent="0.25">
      <c r="A22" s="16">
        <v>9</v>
      </c>
      <c r="B22" s="38" t="s">
        <v>32</v>
      </c>
      <c r="C22" s="16" t="s">
        <v>22</v>
      </c>
      <c r="D22" s="14">
        <v>79</v>
      </c>
      <c r="E22" s="14">
        <v>702</v>
      </c>
      <c r="F22" s="14">
        <v>5510086720</v>
      </c>
      <c r="G22" s="14">
        <v>611</v>
      </c>
      <c r="H22" s="28">
        <v>201.65</v>
      </c>
      <c r="I22" s="28">
        <v>237.6</v>
      </c>
      <c r="J22" s="28">
        <v>237.6</v>
      </c>
      <c r="K22" s="33">
        <v>0</v>
      </c>
      <c r="L22" s="28">
        <v>0</v>
      </c>
      <c r="M22" s="29">
        <v>0</v>
      </c>
      <c r="N22" s="25">
        <f t="shared" si="0"/>
        <v>676.85</v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6" s="1" customFormat="1" ht="135" x14ac:dyDescent="0.25">
      <c r="A23" s="16">
        <v>10</v>
      </c>
      <c r="B23" s="38" t="s">
        <v>33</v>
      </c>
      <c r="C23" s="16" t="s">
        <v>22</v>
      </c>
      <c r="D23" s="14">
        <v>79</v>
      </c>
      <c r="E23" s="14">
        <v>702</v>
      </c>
      <c r="F23" s="14">
        <v>5510025220</v>
      </c>
      <c r="G23" s="14">
        <v>612</v>
      </c>
      <c r="H23" s="28">
        <v>139.78</v>
      </c>
      <c r="I23" s="28">
        <v>0</v>
      </c>
      <c r="J23" s="28">
        <v>0</v>
      </c>
      <c r="K23" s="33">
        <v>0</v>
      </c>
      <c r="L23" s="28">
        <v>0</v>
      </c>
      <c r="M23" s="29">
        <v>0</v>
      </c>
      <c r="N23" s="25">
        <f t="shared" si="0"/>
        <v>139.78</v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</row>
    <row r="24" spans="1:46" s="1" customFormat="1" ht="101.25" x14ac:dyDescent="0.25">
      <c r="A24" s="16">
        <v>11</v>
      </c>
      <c r="B24" s="38" t="s">
        <v>34</v>
      </c>
      <c r="C24" s="16" t="s">
        <v>24</v>
      </c>
      <c r="D24" s="14">
        <v>79</v>
      </c>
      <c r="E24" s="14">
        <v>1102</v>
      </c>
      <c r="F24" s="14">
        <v>5517703</v>
      </c>
      <c r="G24" s="14">
        <v>612</v>
      </c>
      <c r="H24" s="28">
        <v>509.3</v>
      </c>
      <c r="I24" s="28">
        <v>0</v>
      </c>
      <c r="J24" s="28">
        <v>0</v>
      </c>
      <c r="K24" s="33">
        <v>0</v>
      </c>
      <c r="L24" s="28">
        <v>0</v>
      </c>
      <c r="M24" s="29">
        <v>0</v>
      </c>
      <c r="N24" s="28">
        <f t="shared" ref="N24:N31" si="1">H24+I24+J24+K24+L24+M24</f>
        <v>509.3</v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</row>
    <row r="25" spans="1:46" s="1" customFormat="1" ht="226.15" customHeight="1" x14ac:dyDescent="0.25">
      <c r="A25" s="16">
        <v>12</v>
      </c>
      <c r="B25" s="38" t="s">
        <v>35</v>
      </c>
      <c r="C25" s="16" t="s">
        <v>22</v>
      </c>
      <c r="D25" s="14">
        <v>79</v>
      </c>
      <c r="E25" s="14">
        <v>702</v>
      </c>
      <c r="F25" s="14">
        <v>5510074040</v>
      </c>
      <c r="G25" s="14">
        <v>610</v>
      </c>
      <c r="H25" s="28">
        <v>0</v>
      </c>
      <c r="I25" s="28">
        <v>0</v>
      </c>
      <c r="J25" s="28">
        <v>375</v>
      </c>
      <c r="K25" s="33">
        <v>0</v>
      </c>
      <c r="L25" s="28">
        <v>0</v>
      </c>
      <c r="M25" s="29">
        <v>0</v>
      </c>
      <c r="N25" s="28">
        <f t="shared" si="1"/>
        <v>375</v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</row>
    <row r="26" spans="1:46" s="1" customFormat="1" ht="258.75" x14ac:dyDescent="0.25">
      <c r="A26" s="16">
        <v>13</v>
      </c>
      <c r="B26" s="38" t="s">
        <v>36</v>
      </c>
      <c r="C26" s="16" t="s">
        <v>22</v>
      </c>
      <c r="D26" s="14">
        <v>79</v>
      </c>
      <c r="E26" s="14">
        <v>702</v>
      </c>
      <c r="F26" s="14">
        <v>5510094040</v>
      </c>
      <c r="G26" s="14">
        <v>610</v>
      </c>
      <c r="H26" s="28">
        <v>0</v>
      </c>
      <c r="I26" s="28">
        <v>0</v>
      </c>
      <c r="J26" s="28">
        <v>3.8</v>
      </c>
      <c r="K26" s="33">
        <v>0</v>
      </c>
      <c r="L26" s="28">
        <v>0</v>
      </c>
      <c r="M26" s="29">
        <v>0</v>
      </c>
      <c r="N26" s="28">
        <f t="shared" si="1"/>
        <v>3.8</v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</row>
    <row r="27" spans="1:46" s="1" customFormat="1" ht="202.5" x14ac:dyDescent="0.25">
      <c r="A27" s="16">
        <v>14</v>
      </c>
      <c r="B27" s="38" t="s">
        <v>37</v>
      </c>
      <c r="C27" s="16" t="s">
        <v>22</v>
      </c>
      <c r="D27" s="14">
        <v>79</v>
      </c>
      <c r="E27" s="14">
        <v>702</v>
      </c>
      <c r="F27" s="14">
        <v>5510010210</v>
      </c>
      <c r="G27" s="14">
        <v>610</v>
      </c>
      <c r="H27" s="28">
        <v>0</v>
      </c>
      <c r="I27" s="28">
        <v>0</v>
      </c>
      <c r="J27" s="28">
        <v>18.399999999999999</v>
      </c>
      <c r="K27" s="33">
        <v>0</v>
      </c>
      <c r="L27" s="28">
        <v>0</v>
      </c>
      <c r="M27" s="29">
        <v>0</v>
      </c>
      <c r="N27" s="28">
        <f t="shared" si="1"/>
        <v>18.399999999999999</v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</row>
    <row r="28" spans="1:46" s="1" customFormat="1" ht="76.5" customHeight="1" x14ac:dyDescent="0.25">
      <c r="A28" s="16">
        <v>15</v>
      </c>
      <c r="B28" s="38" t="s">
        <v>55</v>
      </c>
      <c r="C28" s="16" t="s">
        <v>22</v>
      </c>
      <c r="D28" s="14">
        <v>79</v>
      </c>
      <c r="E28" s="14">
        <v>702</v>
      </c>
      <c r="F28" s="14">
        <v>5510087300</v>
      </c>
      <c r="G28" s="14">
        <v>610</v>
      </c>
      <c r="H28" s="28">
        <v>0</v>
      </c>
      <c r="I28" s="28">
        <v>0</v>
      </c>
      <c r="J28" s="28">
        <v>0</v>
      </c>
      <c r="K28" s="33">
        <v>500</v>
      </c>
      <c r="L28" s="28">
        <v>500</v>
      </c>
      <c r="M28" s="29">
        <v>500</v>
      </c>
      <c r="N28" s="28">
        <f t="shared" si="1"/>
        <v>1500</v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6" s="1" customFormat="1" ht="75" x14ac:dyDescent="0.25">
      <c r="A29" s="16">
        <v>16</v>
      </c>
      <c r="B29" s="38" t="s">
        <v>57</v>
      </c>
      <c r="C29" s="16" t="s">
        <v>22</v>
      </c>
      <c r="D29" s="14">
        <v>79</v>
      </c>
      <c r="E29" s="14">
        <v>702</v>
      </c>
      <c r="F29" s="14">
        <v>5510087310</v>
      </c>
      <c r="G29" s="14">
        <v>610</v>
      </c>
      <c r="H29" s="28">
        <v>0</v>
      </c>
      <c r="I29" s="28">
        <v>0</v>
      </c>
      <c r="J29" s="28">
        <v>0</v>
      </c>
      <c r="K29" s="33">
        <v>560</v>
      </c>
      <c r="L29" s="28">
        <v>560</v>
      </c>
      <c r="M29" s="29">
        <v>560</v>
      </c>
      <c r="N29" s="28">
        <f t="shared" si="1"/>
        <v>1680</v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</row>
    <row r="30" spans="1:46" s="1" customFormat="1" ht="75" x14ac:dyDescent="0.25">
      <c r="A30" s="16">
        <v>17</v>
      </c>
      <c r="B30" s="38" t="s">
        <v>56</v>
      </c>
      <c r="C30" s="16" t="s">
        <v>22</v>
      </c>
      <c r="D30" s="14">
        <v>79</v>
      </c>
      <c r="E30" s="14">
        <v>702</v>
      </c>
      <c r="F30" s="14">
        <v>5510087320</v>
      </c>
      <c r="G30" s="14">
        <v>610</v>
      </c>
      <c r="H30" s="28">
        <v>0</v>
      </c>
      <c r="I30" s="28">
        <v>0</v>
      </c>
      <c r="J30" s="28">
        <v>0</v>
      </c>
      <c r="K30" s="33">
        <v>440</v>
      </c>
      <c r="L30" s="28">
        <v>0</v>
      </c>
      <c r="M30" s="29">
        <v>0</v>
      </c>
      <c r="N30" s="28">
        <f t="shared" si="1"/>
        <v>440</v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</row>
    <row r="31" spans="1:46" s="1" customFormat="1" ht="85.5" x14ac:dyDescent="0.25">
      <c r="A31" s="17" t="s">
        <v>38</v>
      </c>
      <c r="B31" s="39" t="s">
        <v>39</v>
      </c>
      <c r="C31" s="17" t="s">
        <v>18</v>
      </c>
      <c r="D31" s="15" t="s">
        <v>13</v>
      </c>
      <c r="E31" s="15" t="s">
        <v>13</v>
      </c>
      <c r="F31" s="15" t="s">
        <v>13</v>
      </c>
      <c r="G31" s="15" t="s">
        <v>13</v>
      </c>
      <c r="H31" s="25">
        <v>167.14</v>
      </c>
      <c r="I31" s="25">
        <v>81.5</v>
      </c>
      <c r="J31" s="25">
        <v>151.5</v>
      </c>
      <c r="K31" s="34">
        <v>151.5</v>
      </c>
      <c r="L31" s="25">
        <v>151.5</v>
      </c>
      <c r="M31" s="29">
        <v>151.5</v>
      </c>
      <c r="N31" s="28">
        <f t="shared" si="1"/>
        <v>854.64</v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6" s="1" customFormat="1" ht="28.5" x14ac:dyDescent="0.25">
      <c r="A32" s="16"/>
      <c r="B32" s="38"/>
      <c r="C32" s="17" t="s">
        <v>40</v>
      </c>
      <c r="D32" s="15" t="s">
        <v>13</v>
      </c>
      <c r="E32" s="15" t="s">
        <v>13</v>
      </c>
      <c r="F32" s="15" t="s">
        <v>13</v>
      </c>
      <c r="G32" s="15" t="s">
        <v>13</v>
      </c>
      <c r="H32" s="25">
        <f>H33+H34+H35+H36+H37</f>
        <v>167.14000000000001</v>
      </c>
      <c r="I32" s="25">
        <f>I33+I34+I35+I36+I37</f>
        <v>81.5</v>
      </c>
      <c r="J32" s="25">
        <f>J33+J34+J35+J36+J37</f>
        <v>151.5</v>
      </c>
      <c r="K32" s="34">
        <f>K33+K34+K35+K36+K37</f>
        <v>151.5</v>
      </c>
      <c r="L32" s="25">
        <f>L33+L34+L35+L36+L37</f>
        <v>151.5</v>
      </c>
      <c r="M32" s="29">
        <v>151.5</v>
      </c>
      <c r="N32" s="28">
        <v>854.6</v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s="1" customFormat="1" ht="75" x14ac:dyDescent="0.25">
      <c r="A33" s="16" t="s">
        <v>41</v>
      </c>
      <c r="B33" s="38" t="s">
        <v>42</v>
      </c>
      <c r="C33" s="16" t="s">
        <v>22</v>
      </c>
      <c r="D33" s="14">
        <v>79</v>
      </c>
      <c r="E33" s="14">
        <v>1101</v>
      </c>
      <c r="F33" s="14">
        <v>5520086760</v>
      </c>
      <c r="G33" s="14">
        <v>611</v>
      </c>
      <c r="H33" s="28">
        <v>78.400000000000006</v>
      </c>
      <c r="I33" s="28">
        <v>2</v>
      </c>
      <c r="J33" s="28">
        <v>72</v>
      </c>
      <c r="K33" s="33">
        <v>72</v>
      </c>
      <c r="L33" s="28">
        <v>72</v>
      </c>
      <c r="M33" s="29">
        <v>72</v>
      </c>
      <c r="N33" s="28">
        <f>H33+J33+K33+L33+M33</f>
        <v>366.4</v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s="1" customFormat="1" ht="75" x14ac:dyDescent="0.25">
      <c r="A34" s="16">
        <v>2</v>
      </c>
      <c r="B34" s="38" t="s">
        <v>43</v>
      </c>
      <c r="C34" s="16" t="s">
        <v>22</v>
      </c>
      <c r="D34" s="14">
        <v>79</v>
      </c>
      <c r="E34" s="14">
        <v>1101</v>
      </c>
      <c r="F34" s="14">
        <v>5520086770</v>
      </c>
      <c r="G34" s="14">
        <v>611</v>
      </c>
      <c r="H34" s="28">
        <v>0</v>
      </c>
      <c r="I34" s="28">
        <v>32</v>
      </c>
      <c r="J34" s="28">
        <v>32</v>
      </c>
      <c r="K34" s="33">
        <v>32</v>
      </c>
      <c r="L34" s="28">
        <v>32</v>
      </c>
      <c r="M34" s="29">
        <v>32</v>
      </c>
      <c r="N34" s="28">
        <f t="shared" ref="N34:N41" si="2">H34+I34+J34+K34+L34+M34</f>
        <v>160</v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s="1" customFormat="1" ht="123.75" x14ac:dyDescent="0.25">
      <c r="A35" s="16">
        <v>3</v>
      </c>
      <c r="B35" s="38" t="s">
        <v>44</v>
      </c>
      <c r="C35" s="16" t="s">
        <v>22</v>
      </c>
      <c r="D35" s="14">
        <v>79</v>
      </c>
      <c r="E35" s="14">
        <v>1101</v>
      </c>
      <c r="F35" s="14">
        <v>5520086780</v>
      </c>
      <c r="G35" s="14">
        <v>611</v>
      </c>
      <c r="H35" s="28">
        <v>44.59</v>
      </c>
      <c r="I35" s="28">
        <v>19.5</v>
      </c>
      <c r="J35" s="28">
        <v>19.5</v>
      </c>
      <c r="K35" s="33">
        <v>20</v>
      </c>
      <c r="L35" s="28">
        <v>20</v>
      </c>
      <c r="M35" s="29">
        <v>20</v>
      </c>
      <c r="N35" s="28">
        <f t="shared" si="2"/>
        <v>143.59</v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s="1" customFormat="1" ht="112.5" x14ac:dyDescent="0.25">
      <c r="A36" s="16">
        <v>4</v>
      </c>
      <c r="B36" s="38" t="s">
        <v>45</v>
      </c>
      <c r="C36" s="16" t="s">
        <v>22</v>
      </c>
      <c r="D36" s="14">
        <v>79</v>
      </c>
      <c r="E36" s="14">
        <v>1101</v>
      </c>
      <c r="F36" s="14">
        <v>5520086790</v>
      </c>
      <c r="G36" s="14">
        <v>611</v>
      </c>
      <c r="H36" s="28">
        <v>23.35</v>
      </c>
      <c r="I36" s="28">
        <v>27.5</v>
      </c>
      <c r="J36" s="28">
        <v>27.5</v>
      </c>
      <c r="K36" s="33">
        <v>27.5</v>
      </c>
      <c r="L36" s="28">
        <v>27.5</v>
      </c>
      <c r="M36" s="29">
        <v>27.5</v>
      </c>
      <c r="N36" s="28">
        <f>H36+I36+J36+K36+L36+M36</f>
        <v>160.85</v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s="1" customFormat="1" ht="75" x14ac:dyDescent="0.25">
      <c r="A37" s="16">
        <v>5</v>
      </c>
      <c r="B37" s="38" t="s">
        <v>46</v>
      </c>
      <c r="C37" s="16" t="s">
        <v>22</v>
      </c>
      <c r="D37" s="14">
        <v>79</v>
      </c>
      <c r="E37" s="14">
        <v>1101</v>
      </c>
      <c r="F37" s="14">
        <v>5520086800</v>
      </c>
      <c r="G37" s="14">
        <v>611</v>
      </c>
      <c r="H37" s="28">
        <v>20.8</v>
      </c>
      <c r="I37" s="28">
        <v>0.5</v>
      </c>
      <c r="J37" s="28">
        <v>0.5</v>
      </c>
      <c r="K37" s="33">
        <v>0</v>
      </c>
      <c r="L37" s="28">
        <v>0</v>
      </c>
      <c r="M37" s="29">
        <v>0</v>
      </c>
      <c r="N37" s="28">
        <f>H37+I37+J37+K37+L37+M37</f>
        <v>21.8</v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s="1" customFormat="1" ht="85.5" x14ac:dyDescent="0.25">
      <c r="A38" s="17" t="s">
        <v>47</v>
      </c>
      <c r="B38" s="39" t="s">
        <v>48</v>
      </c>
      <c r="C38" s="17" t="s">
        <v>18</v>
      </c>
      <c r="D38" s="15" t="s">
        <v>13</v>
      </c>
      <c r="E38" s="15" t="s">
        <v>13</v>
      </c>
      <c r="F38" s="15" t="s">
        <v>13</v>
      </c>
      <c r="G38" s="15" t="s">
        <v>13</v>
      </c>
      <c r="H38" s="25">
        <f>H40+H41</f>
        <v>35</v>
      </c>
      <c r="I38" s="25">
        <v>0</v>
      </c>
      <c r="J38" s="25">
        <v>37</v>
      </c>
      <c r="K38" s="34">
        <v>37</v>
      </c>
      <c r="L38" s="25">
        <v>37</v>
      </c>
      <c r="M38" s="30">
        <v>37</v>
      </c>
      <c r="N38" s="25">
        <f t="shared" si="2"/>
        <v>183</v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</row>
    <row r="39" spans="1:46" s="1" customFormat="1" ht="28.5" x14ac:dyDescent="0.25">
      <c r="A39" s="17"/>
      <c r="B39" s="39"/>
      <c r="C39" s="17" t="s">
        <v>40</v>
      </c>
      <c r="D39" s="15" t="s">
        <v>13</v>
      </c>
      <c r="E39" s="15" t="s">
        <v>13</v>
      </c>
      <c r="F39" s="15" t="s">
        <v>13</v>
      </c>
      <c r="G39" s="15" t="s">
        <v>13</v>
      </c>
      <c r="H39" s="25">
        <v>35</v>
      </c>
      <c r="I39" s="25">
        <v>0</v>
      </c>
      <c r="J39" s="25">
        <f>J40+J41</f>
        <v>37</v>
      </c>
      <c r="K39" s="34">
        <f>K40+K41</f>
        <v>37</v>
      </c>
      <c r="L39" s="25">
        <f>L40+L41</f>
        <v>37</v>
      </c>
      <c r="M39" s="30">
        <v>37</v>
      </c>
      <c r="N39" s="25">
        <v>183</v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</row>
    <row r="40" spans="1:46" s="1" customFormat="1" ht="75" x14ac:dyDescent="0.25">
      <c r="A40" s="16" t="s">
        <v>49</v>
      </c>
      <c r="B40" s="38" t="s">
        <v>50</v>
      </c>
      <c r="C40" s="16" t="s">
        <v>22</v>
      </c>
      <c r="D40" s="14">
        <v>79</v>
      </c>
      <c r="E40" s="14">
        <v>1101</v>
      </c>
      <c r="F40" s="14">
        <v>5530086830</v>
      </c>
      <c r="G40" s="14">
        <v>611</v>
      </c>
      <c r="H40" s="28">
        <v>15</v>
      </c>
      <c r="I40" s="28">
        <v>0</v>
      </c>
      <c r="J40" s="28">
        <v>17</v>
      </c>
      <c r="K40" s="33">
        <v>17</v>
      </c>
      <c r="L40" s="28">
        <v>17</v>
      </c>
      <c r="M40" s="29">
        <v>17</v>
      </c>
      <c r="N40" s="28">
        <f t="shared" si="2"/>
        <v>83</v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</row>
    <row r="41" spans="1:46" s="1" customFormat="1" ht="75" x14ac:dyDescent="0.25">
      <c r="A41" s="16"/>
      <c r="B41" s="38" t="s">
        <v>51</v>
      </c>
      <c r="C41" s="16" t="s">
        <v>22</v>
      </c>
      <c r="D41" s="14">
        <v>79</v>
      </c>
      <c r="E41" s="14">
        <v>1101</v>
      </c>
      <c r="F41" s="14">
        <v>5530086840</v>
      </c>
      <c r="G41" s="14">
        <v>611</v>
      </c>
      <c r="H41" s="28">
        <v>20</v>
      </c>
      <c r="I41" s="28">
        <v>0</v>
      </c>
      <c r="J41" s="28">
        <v>20</v>
      </c>
      <c r="K41" s="33">
        <v>20</v>
      </c>
      <c r="L41" s="28">
        <v>20</v>
      </c>
      <c r="M41" s="29">
        <v>20</v>
      </c>
      <c r="N41" s="28">
        <f t="shared" si="2"/>
        <v>100</v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</row>
    <row r="42" spans="1:46" x14ac:dyDescent="0.25">
      <c r="A42" s="13"/>
      <c r="B42" s="40"/>
      <c r="C42" s="13"/>
      <c r="D42" s="13"/>
      <c r="E42" s="13"/>
      <c r="F42" s="13"/>
      <c r="G42" s="13"/>
      <c r="H42" s="13"/>
      <c r="I42" s="13"/>
      <c r="J42" s="13"/>
      <c r="K42" s="35"/>
      <c r="L42" s="13"/>
      <c r="M42" s="18"/>
      <c r="N42" s="20"/>
    </row>
    <row r="43" spans="1:46" x14ac:dyDescent="0.25">
      <c r="M43" s="4"/>
      <c r="N43" s="21"/>
    </row>
    <row r="44" spans="1:46" x14ac:dyDescent="0.25">
      <c r="M44" s="4"/>
      <c r="N44" s="21"/>
    </row>
    <row r="45" spans="1:46" x14ac:dyDescent="0.25">
      <c r="M45" s="4"/>
      <c r="N45" s="21"/>
    </row>
    <row r="46" spans="1:46" x14ac:dyDescent="0.25">
      <c r="M46" s="4"/>
      <c r="N46" s="21"/>
    </row>
    <row r="47" spans="1:46" x14ac:dyDescent="0.25">
      <c r="M47" s="4"/>
      <c r="N47" s="21"/>
    </row>
    <row r="48" spans="1:46" x14ac:dyDescent="0.25">
      <c r="M48" s="4"/>
      <c r="N48" s="21"/>
    </row>
    <row r="49" spans="13:14" x14ac:dyDescent="0.25">
      <c r="M49" s="4"/>
      <c r="N49" s="21"/>
    </row>
    <row r="50" spans="13:14" x14ac:dyDescent="0.25">
      <c r="M50" s="4"/>
      <c r="N50" s="21"/>
    </row>
    <row r="51" spans="13:14" x14ac:dyDescent="0.25">
      <c r="M51" s="4"/>
      <c r="N51" s="21"/>
    </row>
    <row r="52" spans="13:14" x14ac:dyDescent="0.25">
      <c r="M52" s="4"/>
      <c r="N52" s="21"/>
    </row>
    <row r="53" spans="13:14" x14ac:dyDescent="0.25">
      <c r="M53" s="4"/>
      <c r="N53" s="21"/>
    </row>
    <row r="54" spans="13:14" x14ac:dyDescent="0.25">
      <c r="M54" s="4"/>
      <c r="N54" s="21"/>
    </row>
    <row r="55" spans="13:14" x14ac:dyDescent="0.25">
      <c r="M55" s="4"/>
      <c r="N55" s="21"/>
    </row>
    <row r="56" spans="13:14" x14ac:dyDescent="0.25">
      <c r="M56" s="4"/>
      <c r="N56" s="21"/>
    </row>
    <row r="57" spans="13:14" x14ac:dyDescent="0.25">
      <c r="M57" s="4"/>
      <c r="N57" s="21"/>
    </row>
    <row r="58" spans="13:14" x14ac:dyDescent="0.25">
      <c r="M58" s="4"/>
      <c r="N58" s="21"/>
    </row>
    <row r="59" spans="13:14" x14ac:dyDescent="0.25">
      <c r="M59" s="4"/>
      <c r="N59" s="21"/>
    </row>
    <row r="60" spans="13:14" x14ac:dyDescent="0.25">
      <c r="M60" s="4"/>
      <c r="N60" s="21"/>
    </row>
    <row r="61" spans="13:14" x14ac:dyDescent="0.25">
      <c r="M61" s="4"/>
      <c r="N61" s="21"/>
    </row>
    <row r="62" spans="13:14" x14ac:dyDescent="0.25">
      <c r="M62" s="4"/>
      <c r="N62" s="21"/>
    </row>
    <row r="63" spans="13:14" x14ac:dyDescent="0.25">
      <c r="M63" s="4"/>
      <c r="N63" s="21"/>
    </row>
    <row r="64" spans="13:14" x14ac:dyDescent="0.25">
      <c r="M64" s="4"/>
      <c r="N64" s="21"/>
    </row>
    <row r="65" spans="13:14" x14ac:dyDescent="0.25">
      <c r="M65" s="4"/>
      <c r="N65" s="21"/>
    </row>
    <row r="66" spans="13:14" x14ac:dyDescent="0.25">
      <c r="M66" s="4"/>
      <c r="N66" s="21"/>
    </row>
    <row r="67" spans="13:14" x14ac:dyDescent="0.25">
      <c r="M67" s="4"/>
      <c r="N67" s="21"/>
    </row>
    <row r="68" spans="13:14" x14ac:dyDescent="0.25">
      <c r="M68" s="4"/>
      <c r="N68" s="21"/>
    </row>
    <row r="69" spans="13:14" x14ac:dyDescent="0.25">
      <c r="M69" s="4"/>
      <c r="N69" s="21"/>
    </row>
    <row r="70" spans="13:14" x14ac:dyDescent="0.25">
      <c r="M70" s="4"/>
      <c r="N70" s="21"/>
    </row>
    <row r="71" spans="13:14" x14ac:dyDescent="0.25">
      <c r="M71" s="4"/>
      <c r="N71" s="21"/>
    </row>
    <row r="72" spans="13:14" x14ac:dyDescent="0.25">
      <c r="M72" s="4"/>
      <c r="N72" s="21"/>
    </row>
    <row r="73" spans="13:14" x14ac:dyDescent="0.25">
      <c r="M73" s="4"/>
      <c r="N73" s="21"/>
    </row>
    <row r="74" spans="13:14" x14ac:dyDescent="0.25">
      <c r="M74" s="4"/>
      <c r="N74" s="21"/>
    </row>
    <row r="75" spans="13:14" x14ac:dyDescent="0.25">
      <c r="M75" s="4"/>
      <c r="N75" s="21"/>
    </row>
  </sheetData>
  <mergeCells count="22">
    <mergeCell ref="M6:M7"/>
    <mergeCell ref="H6:H7"/>
    <mergeCell ref="I6:I7"/>
    <mergeCell ref="J6:J7"/>
    <mergeCell ref="K6:K7"/>
    <mergeCell ref="L6:L7"/>
    <mergeCell ref="A1:N1"/>
    <mergeCell ref="B8:B10"/>
    <mergeCell ref="A8:A10"/>
    <mergeCell ref="A5:A7"/>
    <mergeCell ref="B5:B7"/>
    <mergeCell ref="C5:C7"/>
    <mergeCell ref="A2:N2"/>
    <mergeCell ref="A4:K4"/>
    <mergeCell ref="D5:G5"/>
    <mergeCell ref="H5:N5"/>
    <mergeCell ref="A3:O3"/>
    <mergeCell ref="N6:N7"/>
    <mergeCell ref="G6:G7"/>
    <mergeCell ref="F6:F7"/>
    <mergeCell ref="E6:E7"/>
    <mergeCell ref="D6:D7"/>
  </mergeCells>
  <pageMargins left="0.25" right="0.25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2016-11-02T06:32:32Z</dcterms:modified>
</cp:coreProperties>
</file>